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New folder\"/>
    </mc:Choice>
  </mc:AlternateContent>
  <xr:revisionPtr revIDLastSave="0" documentId="13_ncr:1_{F2876B8B-0F23-40CF-B440-18D68B792A6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E29" i="4" l="1"/>
  <c r="E19" i="4" l="1"/>
  <c r="D19" i="4"/>
  <c r="E39" i="4" l="1"/>
  <c r="D39" i="4"/>
  <c r="C39" i="4"/>
  <c r="B39" i="4"/>
  <c r="G38" i="4"/>
  <c r="F38" i="4"/>
  <c r="G37" i="4"/>
  <c r="F37" i="4"/>
  <c r="D29" i="4"/>
  <c r="C28" i="4"/>
  <c r="G28" i="4" s="1"/>
  <c r="F28" i="4"/>
  <c r="C27" i="4"/>
  <c r="G27" i="4" s="1"/>
  <c r="B27" i="4"/>
  <c r="F27" i="4" s="1"/>
  <c r="C26" i="4"/>
  <c r="B24" i="4"/>
  <c r="C19" i="4"/>
  <c r="B19" i="4"/>
  <c r="G18" i="4"/>
  <c r="F18" i="4"/>
  <c r="G17" i="4"/>
  <c r="F17" i="4"/>
  <c r="G19" i="4" l="1"/>
  <c r="F39" i="4"/>
  <c r="G39" i="4"/>
  <c r="F19" i="4"/>
  <c r="B29" i="4"/>
  <c r="F29" i="4" s="1"/>
  <c r="C29" i="4"/>
  <c r="G29" i="4" s="1"/>
</calcChain>
</file>

<file path=xl/sharedStrings.xml><?xml version="1.0" encoding="utf-8"?>
<sst xmlns="http://schemas.openxmlformats.org/spreadsheetml/2006/main" count="61" uniqueCount="33">
  <si>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</si>
  <si>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</si>
  <si>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</si>
  <si>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</si>
  <si>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</si>
  <si>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</si>
  <si>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</si>
  <si>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</si>
  <si>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</si>
  <si>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</si>
  <si>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</si>
  <si>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</si>
  <si>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</si>
  <si>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</si>
  <si>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</si>
  <si>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</si>
  <si>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</si>
  <si>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</si>
  <si>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ON MERCHANDISE TRADE STATISTICS</t>
  </si>
  <si>
    <t xml:space="preserve">            ( Rizwan Bashir )</t>
  </si>
  <si>
    <t xml:space="preserve">  October, 2025</t>
  </si>
  <si>
    <t xml:space="preserve">   October, 2025 ( P)</t>
  </si>
  <si>
    <t>October, 2025 over</t>
  </si>
  <si>
    <t>October, 2024 ( F)</t>
  </si>
  <si>
    <t>October, 2024</t>
  </si>
  <si>
    <t xml:space="preserve">  July - October, 2025</t>
  </si>
  <si>
    <t>July - October, 2024</t>
  </si>
  <si>
    <t>July - October, 2025  over</t>
  </si>
  <si>
    <t xml:space="preserve">   September, 2025 ( F)</t>
  </si>
  <si>
    <t>September, 2025</t>
  </si>
  <si>
    <t>1.   Primary data source is Pakistan Single Window (PSW).</t>
  </si>
  <si>
    <t>2.   Data from DRS, FBR Islamabad  for the month of October, 2025 is still awaited.</t>
  </si>
  <si>
    <t>3.  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</si>
</sst>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charset val="1"/>
    </font>
    <font>
      <sz val="20"/>
      <name val="Arial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8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/>
    <xf numFmtId="0" fontId="7" fillId="0" borderId="0"/>
    <xf numFmtId="165" fontId="1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  <xf numFmtId="0" fontId="20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31" fillId="0" borderId="0"/>
    <xf numFmtId="0" fontId="1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70">
    <xf numFmtId="0" fontId="0" fillId="0" borderId="0" xfId="0"/>
    <xf numFmtId="0" fontId="11" fillId="0" borderId="0" xfId="0" applyFont="1"/>
    <xf numFmtId="0" fontId="12" fillId="0" borderId="0" xfId="0" applyFont="1"/>
    <xf numFmtId="3" fontId="13" fillId="0" borderId="3" xfId="0" applyNumberFormat="1" applyFont="1" applyBorder="1"/>
    <xf numFmtId="2" fontId="13" fillId="0" borderId="6" xfId="0" applyNumberFormat="1" applyFont="1" applyBorder="1" applyAlignment="1">
      <alignment horizontal="right"/>
    </xf>
    <xf numFmtId="3" fontId="13" fillId="0" borderId="9" xfId="0" applyNumberFormat="1" applyFont="1" applyBorder="1"/>
    <xf numFmtId="2" fontId="13" fillId="0" borderId="7" xfId="0" applyNumberFormat="1" applyFont="1" applyBorder="1" applyAlignment="1">
      <alignment horizontal="right"/>
    </xf>
    <xf numFmtId="3" fontId="13" fillId="0" borderId="4" xfId="0" applyNumberFormat="1" applyFont="1" applyBorder="1"/>
    <xf numFmtId="3" fontId="13" fillId="0" borderId="6" xfId="0" applyNumberFormat="1" applyFont="1" applyBorder="1"/>
    <xf numFmtId="3" fontId="13" fillId="0" borderId="0" xfId="0" applyNumberFormat="1" applyFont="1"/>
    <xf numFmtId="3" fontId="13" fillId="0" borderId="10" xfId="0" applyNumberFormat="1" applyFont="1" applyBorder="1"/>
    <xf numFmtId="3" fontId="13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1" xfId="0" applyFont="1" applyBorder="1"/>
    <xf numFmtId="0" fontId="13" fillId="2" borderId="8" xfId="0" applyFont="1" applyFill="1" applyBorder="1"/>
    <xf numFmtId="0" fontId="11" fillId="2" borderId="3" xfId="0" applyFont="1" applyFill="1" applyBorder="1"/>
    <xf numFmtId="0" fontId="13" fillId="2" borderId="3" xfId="0" applyFont="1" applyFill="1" applyBorder="1"/>
    <xf numFmtId="0" fontId="13" fillId="2" borderId="4" xfId="0" applyFont="1" applyFill="1" applyBorder="1"/>
    <xf numFmtId="0" fontId="13" fillId="2" borderId="5" xfId="0" applyFont="1" applyFill="1" applyBorder="1"/>
    <xf numFmtId="0" fontId="13" fillId="2" borderId="1" xfId="0" applyFont="1" applyFill="1" applyBorder="1"/>
    <xf numFmtId="0" fontId="11" fillId="2" borderId="7" xfId="0" applyFont="1" applyFill="1" applyBorder="1"/>
    <xf numFmtId="0" fontId="11" fillId="2" borderId="6" xfId="0" applyFont="1" applyFill="1" applyBorder="1"/>
    <xf numFmtId="0" fontId="11" fillId="2" borderId="8" xfId="0" applyFont="1" applyFill="1" applyBorder="1"/>
    <xf numFmtId="0" fontId="11" fillId="2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4" fillId="0" borderId="0" xfId="0" applyFont="1"/>
    <xf numFmtId="3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2" borderId="0" xfId="0" applyFont="1" applyFill="1"/>
    <xf numFmtId="0" fontId="11" fillId="2" borderId="11" xfId="0" applyFont="1" applyFill="1" applyBorder="1"/>
    <xf numFmtId="0" fontId="11" fillId="2" borderId="7" xfId="0" applyFont="1" applyFill="1" applyBorder="1" applyAlignment="1">
      <alignment horizontal="center"/>
    </xf>
    <xf numFmtId="0" fontId="13" fillId="0" borderId="0" xfId="0" applyFont="1"/>
    <xf numFmtId="166" fontId="13" fillId="0" borderId="0" xfId="0" applyNumberFormat="1" applyFont="1"/>
    <xf numFmtId="167" fontId="13" fillId="0" borderId="0" xfId="0" applyNumberFormat="1" applyFont="1"/>
    <xf numFmtId="0" fontId="11" fillId="2" borderId="6" xfId="0" applyFont="1" applyFill="1" applyBorder="1" applyAlignment="1">
      <alignment horizontal="left" wrapText="1"/>
    </xf>
    <xf numFmtId="0" fontId="18" fillId="0" borderId="0" xfId="0" applyFont="1"/>
    <xf numFmtId="3" fontId="13" fillId="0" borderId="7" xfId="0" applyNumberFormat="1" applyFont="1" applyBorder="1"/>
    <xf numFmtId="168" fontId="19" fillId="0" borderId="0" xfId="8" applyNumberFormat="1" applyFont="1" applyFill="1" applyBorder="1"/>
    <xf numFmtId="0" fontId="15" fillId="0" borderId="0" xfId="0" applyFont="1"/>
    <xf numFmtId="167" fontId="18" fillId="0" borderId="0" xfId="0" applyNumberFormat="1" applyFont="1"/>
    <xf numFmtId="3" fontId="13" fillId="0" borderId="0" xfId="87" applyNumberFormat="1" applyFont="1" applyFill="1"/>
    <xf numFmtId="3" fontId="13" fillId="0" borderId="7" xfId="87" applyNumberFormat="1" applyFont="1" applyFill="1" applyBorder="1"/>
    <xf numFmtId="3" fontId="13" fillId="0" borderId="7" xfId="1" applyNumberFormat="1" applyFont="1" applyFill="1" applyBorder="1"/>
    <xf numFmtId="3" fontId="13" fillId="0" borderId="10" xfId="19" applyNumberFormat="1" applyFont="1" applyFill="1" applyBorder="1" applyAlignment="1">
      <alignment horizontal="right"/>
    </xf>
    <xf numFmtId="3" fontId="13" fillId="0" borderId="0" xfId="1" applyNumberFormat="1" applyFont="1"/>
    <xf numFmtId="3" fontId="13" fillId="0" borderId="7" xfId="1" applyNumberFormat="1" applyFont="1" applyBorder="1"/>
    <xf numFmtId="0" fontId="15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7" fontId="21" fillId="0" borderId="0" xfId="0" applyNumberFormat="1" applyFont="1"/>
    <xf numFmtId="165" fontId="13" fillId="0" borderId="0" xfId="0" applyNumberFormat="1" applyFont="1"/>
    <xf numFmtId="166" fontId="22" fillId="0" borderId="0" xfId="0" applyNumberFormat="1" applyFont="1"/>
    <xf numFmtId="165" fontId="28" fillId="0" borderId="0" xfId="8" applyFont="1"/>
    <xf numFmtId="165" fontId="29" fillId="0" borderId="0" xfId="8" applyFont="1"/>
    <xf numFmtId="0" fontId="11" fillId="2" borderId="8" xfId="0" applyFont="1" applyFill="1" applyBorder="1" applyAlignment="1">
      <alignment horizontal="center"/>
    </xf>
    <xf numFmtId="0" fontId="30" fillId="0" borderId="0" xfId="0" applyFont="1"/>
    <xf numFmtId="0" fontId="11" fillId="2" borderId="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7" fontId="11" fillId="2" borderId="2" xfId="0" applyNumberFormat="1" applyFont="1" applyFill="1" applyBorder="1" applyAlignment="1">
      <alignment horizontal="center"/>
    </xf>
    <xf numFmtId="17" fontId="11" fillId="2" borderId="13" xfId="0" applyNumberFormat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38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2 2 2" xfId="187" xr:uid="{4D23B3F2-5841-4068-A46D-55A39871C5CA}"/>
    <cellStyle name="Comma [0] 2 2 3" xfId="160" xr:uid="{C3C226E5-1D60-421D-8665-C108912AA258}"/>
    <cellStyle name="Comma [0] 2 3" xfId="70" xr:uid="{2E5AD495-3104-4F7A-9498-614C7C1E29FE}"/>
    <cellStyle name="Comma [0] 2 3 2" xfId="202" xr:uid="{3F9D9939-FF9E-4018-829C-468EE3CE7D66}"/>
    <cellStyle name="Comma [0] 2 4" xfId="39" xr:uid="{6A83903F-5144-4F45-B224-E220F7DBCE40}"/>
    <cellStyle name="Comma [0] 2 4 2" xfId="171" xr:uid="{4FFDC131-F5AB-4B64-9246-90709618C234}"/>
    <cellStyle name="Comma [0] 2 5" xfId="96" xr:uid="{0DED7E6C-A5EB-4BD0-95A3-868444BDFAE4}"/>
    <cellStyle name="Comma [0] 2 5 2" xfId="228" xr:uid="{006F4A95-F488-4082-90F4-B455CD1D5B99}"/>
    <cellStyle name="Comma [0] 2 6" xfId="144" xr:uid="{B5961D5A-C9BF-40C6-BE22-DE52D8DD240F}"/>
    <cellStyle name="Comma [0] 3" xfId="30" xr:uid="{00000000-0005-0000-0000-000004000000}"/>
    <cellStyle name="Comma [0] 3 2" xfId="73" xr:uid="{5CE1538F-3651-4C06-A3AD-395B43059468}"/>
    <cellStyle name="Comma [0] 3 2 2" xfId="205" xr:uid="{9CDEFCCC-67CE-4B3E-9674-E468E0513DD9}"/>
    <cellStyle name="Comma [0] 3 3" xfId="57" xr:uid="{4C1D79DE-04BE-4D69-A6FF-B70A23703384}"/>
    <cellStyle name="Comma [0] 3 3 2" xfId="189" xr:uid="{D9DC2953-9804-4AC9-8F31-887247A16072}"/>
    <cellStyle name="Comma [0] 3 4" xfId="99" xr:uid="{B659A4B1-9BBB-462F-A031-36C4032615ED}"/>
    <cellStyle name="Comma [0] 3 4 2" xfId="231" xr:uid="{BDE43F84-90E8-4DC4-9107-4F02BCC17343}"/>
    <cellStyle name="Comma [0] 3 5" xfId="162" xr:uid="{DECE41C3-B335-44E3-B5A5-9513B08FFDC9}"/>
    <cellStyle name="Comma [0] 4" xfId="35" xr:uid="{A0861251-8162-477D-AB71-16BD7DDEA319}"/>
    <cellStyle name="Comma [0] 4 2" xfId="167" xr:uid="{80C7EBA9-BC48-4C15-ACBE-4F4AFE224900}"/>
    <cellStyle name="Comma [0] 5" xfId="140" xr:uid="{FFF3EC39-9F4F-40AB-B2DC-96329A398145}"/>
    <cellStyle name="Comma 10" xfId="19" xr:uid="{00000000-0005-0000-0000-000005000000}"/>
    <cellStyle name="Comma 10 2" xfId="47" xr:uid="{6FFB42DD-1FDE-4432-AFAE-CBC19AB09F29}"/>
    <cellStyle name="Comma 10 2 2" xfId="179" xr:uid="{A89D0AF9-19F0-444F-831A-1A4198635F61}"/>
    <cellStyle name="Comma 10 3" xfId="103" xr:uid="{A34C04BE-D95A-474D-9203-FC9344DD132A}"/>
    <cellStyle name="Comma 10 3 2" xfId="235" xr:uid="{E14A70CE-12DB-48B6-881E-040182BC0578}"/>
    <cellStyle name="Comma 10 4" xfId="152" xr:uid="{6BAFDE4D-573A-44ED-89A3-2C34CFDB9A0E}"/>
    <cellStyle name="Comma 11" xfId="27" xr:uid="{00000000-0005-0000-0000-000006000000}"/>
    <cellStyle name="Comma 11 2" xfId="54" xr:uid="{C0E86232-EA83-425F-ACF8-9D60766B7D5D}"/>
    <cellStyle name="Comma 11 2 2" xfId="186" xr:uid="{3C5B5107-2899-4F87-8AC3-1F9E276696BF}"/>
    <cellStyle name="Comma 11 3" xfId="159" xr:uid="{B8B857FB-02E7-4782-A668-64ACC0EB6115}"/>
    <cellStyle name="Comma 12" xfId="61" xr:uid="{9CFEC00E-AC64-450D-8632-370A85177218}"/>
    <cellStyle name="Comma 12 2" xfId="193" xr:uid="{0848216E-4478-4EF4-9820-B70D4CD6E90C}"/>
    <cellStyle name="Comma 13" xfId="63" xr:uid="{EB26B66E-E98A-4EAD-8D08-054FF8FF1747}"/>
    <cellStyle name="Comma 13 2" xfId="195" xr:uid="{AB9D0F9D-EEAF-43F4-BA32-9C9409FF2104}"/>
    <cellStyle name="Comma 14" xfId="77" xr:uid="{23579DB4-531D-4F3D-B7CF-9BF31257A057}"/>
    <cellStyle name="Comma 14 2" xfId="209" xr:uid="{3C4AD335-5638-4EA3-B8D4-48DA8033B23C}"/>
    <cellStyle name="Comma 15" xfId="36" xr:uid="{E1F9E259-A828-4A14-A6F1-3241103617D0}"/>
    <cellStyle name="Comma 15 2" xfId="168" xr:uid="{714964BD-1906-4F5E-B45A-E69F53F1082B}"/>
    <cellStyle name="Comma 16" xfId="79" xr:uid="{3083C663-B43C-43A6-95E9-242AE15CB05C}"/>
    <cellStyle name="Comma 16 2" xfId="211" xr:uid="{9CD354BA-03A7-4A9D-806B-47B088640813}"/>
    <cellStyle name="Comma 17" xfId="80" xr:uid="{8A925D06-1ADD-475D-A199-10E21C8C6759}"/>
    <cellStyle name="Comma 17 2" xfId="212" xr:uid="{4898ED7F-31FF-421E-AB17-7E702A4DC792}"/>
    <cellStyle name="Comma 18" xfId="86" xr:uid="{F9157260-6782-4A66-91CC-FD1AD727A107}"/>
    <cellStyle name="Comma 18 2" xfId="218" xr:uid="{96A03A51-9AB8-4556-AF93-27796703EDC5}"/>
    <cellStyle name="Comma 19" xfId="87" xr:uid="{88B2AB33-0E7D-49E4-B85D-5D6BBB92AFF9}"/>
    <cellStyle name="Comma 19 2" xfId="219" xr:uid="{38B52A80-4CF6-434D-ACAA-C40B553E9C6F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2 2" xfId="196" xr:uid="{EDCDD36C-4547-418B-AE01-217651BBFEBD}"/>
    <cellStyle name="Comma 2 2 3" xfId="49" xr:uid="{779C944D-2944-4A5C-8D89-BF28DA53D200}"/>
    <cellStyle name="Comma 2 2 3 2" xfId="181" xr:uid="{4F7A5097-CC62-467F-BCD3-F3AE2FE877EB}"/>
    <cellStyle name="Comma 2 2 4" xfId="91" xr:uid="{3C3C8897-E516-48B5-8EF0-4F939066E55C}"/>
    <cellStyle name="Comma 2 2 4 2" xfId="223" xr:uid="{D59E87E7-0A2C-4B1E-A3CB-DAC28FE6AC19}"/>
    <cellStyle name="Comma 2 2 5" xfId="154" xr:uid="{9223C320-72DD-4C35-B450-CA87F38024B6}"/>
    <cellStyle name="Comma 2 3" xfId="18" xr:uid="{00000000-0005-0000-0000-000009000000}"/>
    <cellStyle name="Comma 2 3 2" xfId="46" xr:uid="{1F86903F-94A0-4BAC-8F97-78C2FFE52927}"/>
    <cellStyle name="Comma 2 3 2 2" xfId="178" xr:uid="{B4456B97-4A5B-4CAB-93C7-75358E63A4BA}"/>
    <cellStyle name="Comma 2 3 3" xfId="151" xr:uid="{C94371D5-E7E7-4871-ACA4-827C946C07DF}"/>
    <cellStyle name="Comma 2 4" xfId="108" xr:uid="{78709C8A-A76F-4953-800C-6B2E1E006A2D}"/>
    <cellStyle name="Comma 20" xfId="88" xr:uid="{82B9AA0F-3F90-47FE-8B44-D9E6DFC551CD}"/>
    <cellStyle name="Comma 20 2" xfId="220" xr:uid="{8322441E-20F4-474A-BE2C-7FEEA997337A}"/>
    <cellStyle name="Comma 21" xfId="85" xr:uid="{A511713B-B1AB-4C18-9149-4ABDEBD668ED}"/>
    <cellStyle name="Comma 21 2" xfId="217" xr:uid="{FF164066-3F00-4AD3-92E8-7011A5ED038A}"/>
    <cellStyle name="Comma 22" xfId="89" xr:uid="{3E980A74-0110-4F0E-B59D-6FDEDBE6A59D}"/>
    <cellStyle name="Comma 22 2" xfId="221" xr:uid="{B15DE2AB-D6B9-4FC9-AF4A-BE75D48AA10F}"/>
    <cellStyle name="Comma 23" xfId="84" xr:uid="{92D3989D-ACA2-4D15-B737-B47AE27E0760}"/>
    <cellStyle name="Comma 23 2" xfId="216" xr:uid="{18AE0BA3-6EAB-4D40-8A53-FED4564D4AC9}"/>
    <cellStyle name="Comma 24" xfId="90" xr:uid="{689A1B8F-428A-409B-B386-B9BDE2644770}"/>
    <cellStyle name="Comma 24 2" xfId="222" xr:uid="{B4284BE1-1A8E-486B-8E41-16C6CF7B7EC2}"/>
    <cellStyle name="Comma 25" xfId="109" xr:uid="{4DEA2CB6-0461-4889-B5A5-B53E0302B3E3}"/>
    <cellStyle name="Comma 25 2" xfId="236" xr:uid="{4FE114F8-1C6A-4209-B355-3CD27A786289}"/>
    <cellStyle name="Comma 25 3" xfId="137" xr:uid="{94C3A6B4-045E-49B1-B5F6-11EAED5F2F1A}"/>
    <cellStyle name="Comma 26" xfId="110" xr:uid="{99ED2A40-AD14-486D-99A7-4C12AC8330BE}"/>
    <cellStyle name="Comma 26 2" xfId="237" xr:uid="{45E8FFAB-7063-4CAC-8276-29A656C82574}"/>
    <cellStyle name="Comma 27" xfId="111" xr:uid="{B09C7A09-D92E-4DB6-9BDA-4CD5DBC3D217}"/>
    <cellStyle name="Comma 27 2" xfId="141" xr:uid="{6C16C1D2-3FA4-4987-BF4A-205E86E23626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2 2" xfId="197" xr:uid="{2757380C-5606-4187-9BFB-609CFE3AB10A}"/>
    <cellStyle name="Comma 3 2 3" xfId="50" xr:uid="{99AD96BD-2E2E-457A-98B0-6EDD1B9E2646}"/>
    <cellStyle name="Comma 3 2 3 2" xfId="182" xr:uid="{0C4AA882-16D7-4A83-A7B8-B4DAD4BDAACD}"/>
    <cellStyle name="Comma 3 2 4" xfId="92" xr:uid="{ECB54C59-F0AC-470E-93C2-F3A01738B532}"/>
    <cellStyle name="Comma 3 2 4 2" xfId="224" xr:uid="{FE436DEC-DBC8-4F25-9D36-397F082CF40C}"/>
    <cellStyle name="Comma 3 2 5" xfId="155" xr:uid="{4FD666BF-95BE-465F-9E75-FF020BEF79F6}"/>
    <cellStyle name="Comma 3 3" xfId="17" xr:uid="{00000000-0005-0000-0000-00000C000000}"/>
    <cellStyle name="Comma 3 3 2" xfId="45" xr:uid="{54B7C798-004A-4AB2-A8F3-55F391A8C9C0}"/>
    <cellStyle name="Comma 3 3 2 2" xfId="177" xr:uid="{7BA63FFA-F6A0-4823-A3F5-6A30F3573C10}"/>
    <cellStyle name="Comma 3 3 3" xfId="150" xr:uid="{FEAD5168-3D5C-459E-B5E4-6424788795A8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2 2" xfId="199" xr:uid="{0D0A8C75-F3B5-4A26-A676-D128B7304C8E}"/>
    <cellStyle name="Comma 4 2 2 3" xfId="52" xr:uid="{14FE5EC9-D0A6-4EFA-8B6E-A78939908582}"/>
    <cellStyle name="Comma 4 2 2 3 2" xfId="184" xr:uid="{778D4A62-9BCA-4C37-A14B-E5824D1AB662}"/>
    <cellStyle name="Comma 4 2 2 4" xfId="94" xr:uid="{9BB5DD20-B674-4916-85D3-930532F33DC1}"/>
    <cellStyle name="Comma 4 2 2 4 2" xfId="226" xr:uid="{7AB29343-9567-4FCE-ABCF-C4063F8AD262}"/>
    <cellStyle name="Comma 4 2 2 5" xfId="157" xr:uid="{D70665AD-DF24-4BAA-ABE1-3B4A8E1CDA68}"/>
    <cellStyle name="Comma 4 2 3" xfId="16" xr:uid="{00000000-0005-0000-0000-000010000000}"/>
    <cellStyle name="Comma 4 2 3 2" xfId="44" xr:uid="{80EB7220-366F-4B91-87F7-460A3FC0832E}"/>
    <cellStyle name="Comma 4 2 3 2 2" xfId="176" xr:uid="{3D806045-1882-47B5-AC71-63BA54A0F14D}"/>
    <cellStyle name="Comma 4 2 3 3" xfId="149" xr:uid="{5F072C48-5081-4C38-9BD8-CBFB8A1407C4}"/>
    <cellStyle name="Comma 4 3" xfId="23" xr:uid="{00000000-0005-0000-0000-000011000000}"/>
    <cellStyle name="Comma 4 3 2" xfId="66" xr:uid="{B7366EF9-AFA3-4A6F-8608-3E736B5BD98C}"/>
    <cellStyle name="Comma 4 3 2 2" xfId="198" xr:uid="{EFAC470A-4525-484B-B405-F45006B4A512}"/>
    <cellStyle name="Comma 4 3 3" xfId="51" xr:uid="{0203D1A2-E949-4D2F-9829-A9983D5D6FF2}"/>
    <cellStyle name="Comma 4 3 3 2" xfId="183" xr:uid="{F4E7F9C0-4112-44D0-AA23-76F4286D9D62}"/>
    <cellStyle name="Comma 4 3 4" xfId="93" xr:uid="{D4747FD0-4A32-48F1-B4CC-634FAEAF096C}"/>
    <cellStyle name="Comma 4 3 4 2" xfId="225" xr:uid="{088CED28-037E-4609-9056-FB467C33BABC}"/>
    <cellStyle name="Comma 4 3 5" xfId="156" xr:uid="{E29458E6-D303-4D89-98E5-3722056B7173}"/>
    <cellStyle name="Comma 4 4" xfId="9" xr:uid="{00000000-0005-0000-0000-000012000000}"/>
    <cellStyle name="Comma 4 4 2" xfId="37" xr:uid="{8B2E89E7-F813-439B-8788-7366D76D4BFF}"/>
    <cellStyle name="Comma 4 4 2 2" xfId="169" xr:uid="{881D40DB-AEB1-4F53-A0D8-544FF7CD562C}"/>
    <cellStyle name="Comma 4 4 3" xfId="142" xr:uid="{C72F4330-60BA-4850-A7DF-40C427A42159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2 2" xfId="200" xr:uid="{B626FCAF-F190-4A80-847E-0CA005433120}"/>
    <cellStyle name="Comma 5 2 3" xfId="53" xr:uid="{760B9BF9-D753-4157-9535-FA1E79E88BC4}"/>
    <cellStyle name="Comma 5 2 3 2" xfId="185" xr:uid="{653F8DBF-295D-46F1-A2FF-3D0D8B22E15E}"/>
    <cellStyle name="Comma 5 2 4" xfId="95" xr:uid="{38AB692F-C241-42D5-B0E6-91664C3D3402}"/>
    <cellStyle name="Comma 5 2 4 2" xfId="227" xr:uid="{53FA2EEB-83D2-4E2B-BB21-34F90679EE26}"/>
    <cellStyle name="Comma 5 2 5" xfId="158" xr:uid="{45D3ABCA-25D6-480A-8B20-53E4A6283059}"/>
    <cellStyle name="Comma 5 3" xfId="20" xr:uid="{00000000-0005-0000-0000-000015000000}"/>
    <cellStyle name="Comma 5 3 2" xfId="48" xr:uid="{41CA98AA-6A2A-40D8-AF32-7C1FC0D6D2BF}"/>
    <cellStyle name="Comma 5 3 2 2" xfId="180" xr:uid="{223665AC-77A2-41FB-B536-C3E7192D6AF0}"/>
    <cellStyle name="Comma 5 3 3" xfId="153" xr:uid="{D4C36B59-600C-46FF-9BFC-9B1E2AE6D887}"/>
    <cellStyle name="Comma 5 4" xfId="120" xr:uid="{9140AE5E-945B-4C30-91A6-4E3E23C1626E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2 2 2" xfId="188" xr:uid="{ED1CF3E2-11FF-4A2D-A2FA-E94D4EBB2D6F}"/>
    <cellStyle name="Comma 6 2 3" xfId="161" xr:uid="{5636F8A4-9DD6-46BC-AB72-9B3C116320E4}"/>
    <cellStyle name="Comma 6 3" xfId="71" xr:uid="{6B9516C7-45B2-4515-AC4B-0CAC29FB039D}"/>
    <cellStyle name="Comma 6 3 2" xfId="203" xr:uid="{1A816D18-47C3-4799-8658-E42D8BD721E1}"/>
    <cellStyle name="Comma 6 4" xfId="38" xr:uid="{1DBA0F42-3FF9-4355-B5D7-5B772848E329}"/>
    <cellStyle name="Comma 6 4 2" xfId="170" xr:uid="{51F79A0B-10F1-4133-9B35-66E6EC7DC0FF}"/>
    <cellStyle name="Comma 6 5" xfId="97" xr:uid="{45002E49-7FD7-45BD-9CEA-64E0F8BBEDEF}"/>
    <cellStyle name="Comma 6 5 2" xfId="229" xr:uid="{EEDAC5E8-DBC1-4E2D-A265-056B184064A7}"/>
    <cellStyle name="Comma 6 6" xfId="143" xr:uid="{B467A114-7001-4F0E-A8E4-FAC921D13326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2 2 2" xfId="190" xr:uid="{C9AF3E2C-9682-4E8D-AB1C-771C0C1124A5}"/>
    <cellStyle name="Comma 7 2 3" xfId="163" xr:uid="{75A17330-3EAB-47E8-9996-E3CDCED7D154}"/>
    <cellStyle name="Comma 7 3" xfId="74" xr:uid="{6259210D-6E6A-4A28-B610-F7A301719743}"/>
    <cellStyle name="Comma 7 3 2" xfId="206" xr:uid="{A9D39A94-5279-46D9-94DD-18068490F4E4}"/>
    <cellStyle name="Comma 7 4" xfId="43" xr:uid="{BFE567DC-D79B-4D46-A2B6-380C524FB3F0}"/>
    <cellStyle name="Comma 7 4 2" xfId="175" xr:uid="{4978195F-FCD3-44BE-BA3B-D7175770FF72}"/>
    <cellStyle name="Comma 7 5" xfId="100" xr:uid="{1446D35D-0925-4331-A5B8-279785ECE987}"/>
    <cellStyle name="Comma 7 5 2" xfId="232" xr:uid="{59DE5C0E-87B3-44F3-B294-334782635BD6}"/>
    <cellStyle name="Comma 7 6" xfId="148" xr:uid="{E4E147D3-7F5D-4078-96F0-DDDC897AC759}"/>
    <cellStyle name="Comma 8" xfId="32" xr:uid="{00000000-0005-0000-0000-00001A000000}"/>
    <cellStyle name="Comma 8 2" xfId="75" xr:uid="{EBDE9402-1BE9-4EB0-A7F7-B49FB384C42F}"/>
    <cellStyle name="Comma 8 2 2" xfId="207" xr:uid="{4D78251D-7A0A-4C38-A017-C23905B88F76}"/>
    <cellStyle name="Comma 8 3" xfId="59" xr:uid="{D4DA70FF-840D-46EA-AD9A-5ECC886C411B}"/>
    <cellStyle name="Comma 8 3 2" xfId="191" xr:uid="{FCCFD6CA-9388-4142-869E-E541DF62AFD1}"/>
    <cellStyle name="Comma 8 4" xfId="101" xr:uid="{7011A079-65C0-47B3-9DB0-BAD2722177CA}"/>
    <cellStyle name="Comma 8 4 2" xfId="233" xr:uid="{AF4E8959-6B31-49A1-A241-13B08D072111}"/>
    <cellStyle name="Comma 8 5" xfId="164" xr:uid="{1AD8D924-1BE9-424E-977A-18C10A93EB06}"/>
    <cellStyle name="Comma 9" xfId="33" xr:uid="{00000000-0005-0000-0000-00001B000000}"/>
    <cellStyle name="Comma 9 2" xfId="76" xr:uid="{C96AA935-1689-46F2-A673-7C3218C85047}"/>
    <cellStyle name="Comma 9 2 2" xfId="208" xr:uid="{F06C7176-47B7-4879-8BF2-08F2ACACF62E}"/>
    <cellStyle name="Comma 9 3" xfId="60" xr:uid="{1745B25F-69C0-4F9E-8CC6-DFD8244972F0}"/>
    <cellStyle name="Comma 9 3 2" xfId="192" xr:uid="{EC405BF4-DFE5-4BA2-8990-D94F615629E4}"/>
    <cellStyle name="Comma 9 4" xfId="102" xr:uid="{2E4BE7B2-03FF-4B94-98D9-99B7BC860BC5}"/>
    <cellStyle name="Comma 9 4 2" xfId="234" xr:uid="{A3E4BBFA-39EE-49E8-96F3-F7A2D9F8860E}"/>
    <cellStyle name="Comma 9 5" xfId="165" xr:uid="{4DB9BB94-940B-4D72-8624-48E7FA02F6AF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16" xfId="138" xr:uid="{544BC09F-E304-48C1-ADF4-23F2F2180BF2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2 2" xfId="194" xr:uid="{AA673D36-FD7B-47AB-BC30-918C11BB5E21}"/>
    <cellStyle name="Normal 3 2 3" xfId="129" xr:uid="{7C6C299D-3DDC-414B-B64F-ACC539F9EEEB}"/>
    <cellStyle name="Normal 3 3" xfId="40" xr:uid="{4D2DA8E5-CF76-4368-8B4C-F85A2961EB09}"/>
    <cellStyle name="Normal 3 3 2" xfId="172" xr:uid="{D107AA5D-B4BE-41F9-AC06-4C4B4612DAB4}"/>
    <cellStyle name="Normal 3 3 3" xfId="126" xr:uid="{A3D8432D-B145-4F21-AF2B-5F75858E22E0}"/>
    <cellStyle name="Normal 3 4" xfId="81" xr:uid="{0D82F5FD-E295-405C-A6CA-5D0814BE1D8D}"/>
    <cellStyle name="Normal 3 4 2" xfId="213" xr:uid="{F6C175BC-1936-4944-991A-6762C7ED0D9B}"/>
    <cellStyle name="Normal 3 4 3" xfId="133" xr:uid="{1674FD41-1797-4DC4-ABDF-ACF5FEA2462D}"/>
    <cellStyle name="Normal 3 5" xfId="145" xr:uid="{1567D97A-2B5C-4313-AD02-5EBEC20507C0}"/>
    <cellStyle name="Normal 3 6" xfId="122" xr:uid="{42E4419D-B196-4F48-ADCE-6CF882A2210F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2 2" xfId="204" xr:uid="{027DAD55-F8C6-4EF0-A8E0-3FF3C55C5647}"/>
    <cellStyle name="Normal 6 2 2 3" xfId="131" xr:uid="{47C703FA-CEE3-444F-BC6A-57F44ADBABBC}"/>
    <cellStyle name="Normal 6 2 3" xfId="41" xr:uid="{966890A8-5627-4020-AC91-48D62EEE0223}"/>
    <cellStyle name="Normal 6 2 3 2" xfId="173" xr:uid="{F01FC434-031C-4A75-8176-376385DE0BA4}"/>
    <cellStyle name="Normal 6 2 3 3" xfId="127" xr:uid="{A72DF264-8C4B-4030-8EB5-2C6B20F3BA6C}"/>
    <cellStyle name="Normal 6 2 4" xfId="98" xr:uid="{9AEA4118-77F7-4398-B0D0-8219A31A94FF}"/>
    <cellStyle name="Normal 6 2 4 2" xfId="230" xr:uid="{70D70AF1-F36B-4D5B-AE95-7523B45EF9AB}"/>
    <cellStyle name="Normal 6 2 4 3" xfId="136" xr:uid="{AFEC59E9-2FD0-4DE1-AC2E-D4F3ABB6B0A6}"/>
    <cellStyle name="Normal 6 2 5" xfId="146" xr:uid="{05BE55ED-9754-4362-85DC-06EB12BA30A0}"/>
    <cellStyle name="Normal 6 2 6" xfId="123" xr:uid="{E75D6161-7B46-4A39-A793-6E71494071E7}"/>
    <cellStyle name="Normal 6 3" xfId="69" xr:uid="{57CC058B-CAF3-4667-95E0-E4F983B3CD07}"/>
    <cellStyle name="Normal 6 3 2" xfId="201" xr:uid="{1D25F99E-B8D5-4724-BA72-AFA16FCB8593}"/>
    <cellStyle name="Normal 6 3 3" xfId="130" xr:uid="{D6294AA3-C688-4586-BB1E-2D186BF8168A}"/>
    <cellStyle name="Normal 6 4" xfId="34" xr:uid="{AA72257A-A00F-485D-96E0-3C9B1156ADB8}"/>
    <cellStyle name="Normal 6 4 2" xfId="166" xr:uid="{147F703D-107D-4ECE-BA7A-C0843D599DED}"/>
    <cellStyle name="Normal 6 4 3" xfId="125" xr:uid="{0B956145-D802-4B80-81D5-A9F641454A2D}"/>
    <cellStyle name="Normal 6 5" xfId="82" xr:uid="{77BCFA80-68C1-4B60-BB1F-8B55F5FE05B0}"/>
    <cellStyle name="Normal 6 5 2" xfId="214" xr:uid="{BABBFEBB-ECEA-4C38-88C2-C7F449536E22}"/>
    <cellStyle name="Normal 6 5 3" xfId="134" xr:uid="{C68E957A-80C6-46A0-AB1D-546EF8D006D4}"/>
    <cellStyle name="Normal 6 6" xfId="139" xr:uid="{1CFFC290-AC3C-49D1-A72D-2AF435406A81}"/>
    <cellStyle name="Normal 6 7" xfId="121" xr:uid="{8DC3A59C-6121-480B-BBE3-B1FAD8A072CE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2 2" xfId="210" xr:uid="{1F54049B-439E-4E7C-9987-32D4F293B43C}"/>
    <cellStyle name="Normal 9 2 3" xfId="132" xr:uid="{9048C217-6955-4907-8D58-49E1496E5468}"/>
    <cellStyle name="Normal 9 3" xfId="42" xr:uid="{36863C57-0607-4A7E-A148-A796A10B541E}"/>
    <cellStyle name="Normal 9 3 2" xfId="174" xr:uid="{496F0066-5F85-4517-B48B-B738B45B84C4}"/>
    <cellStyle name="Normal 9 3 3" xfId="128" xr:uid="{B71F1FB0-AD8D-47A8-89B8-F5274AA22EBF}"/>
    <cellStyle name="Normal 9 4" xfId="83" xr:uid="{5D608B7F-46ED-49C6-B78D-C15D37E4B66F}"/>
    <cellStyle name="Normal 9 4 2" xfId="215" xr:uid="{6AC4FD2C-9F61-4BEB-9A6C-4F8AC71BA590}"/>
    <cellStyle name="Normal 9 4 3" xfId="135" xr:uid="{CA7B5204-8901-4F3D-9DA5-A525BEBF01E7}"/>
    <cellStyle name="Normal 9 5" xfId="147" xr:uid="{9F7E4A45-2347-4AD5-AEF3-82CB8D1F5CBB}"/>
    <cellStyle name="Normal 9 6" xfId="124" xr:uid="{C7A11B1A-25F0-4967-B91E-DA0AF45662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M51"/>
  <sheetViews>
    <sheetView tabSelected="1" topLeftCell="A30" zoomScale="60" zoomScaleNormal="60" workbookViewId="0">
      <selection activeCell="F45" sqref="F45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23.08984375" bestFit="1" customWidth="1"/>
    <col min="11" max="11" width="19.36328125" bestFit="1" customWidth="1"/>
    <col min="12" max="12" width="18.81640625" customWidth="1"/>
    <col min="13" max="13" width="20.81640625" bestFit="1" customWidth="1"/>
    <col min="14" max="14" width="24.453125" bestFit="1" customWidth="1"/>
  </cols>
  <sheetData>
    <row r="1" spans="1:12" ht="23.5" x14ac:dyDescent="0.55000000000000004">
      <c r="A1" s="68" t="s">
        <v>0</v>
      </c>
      <c r="B1" s="68"/>
      <c r="C1" s="68"/>
      <c r="D1" s="68"/>
      <c r="E1" s="68"/>
      <c r="F1" s="68"/>
      <c r="G1" s="68"/>
      <c r="H1" s="32"/>
      <c r="I1" s="32"/>
      <c r="J1" s="32"/>
      <c r="K1" s="32"/>
      <c r="L1" s="32"/>
    </row>
    <row r="2" spans="1:12" ht="23.5" x14ac:dyDescent="0.55000000000000004">
      <c r="A2" s="69" t="s">
        <v>13</v>
      </c>
      <c r="B2" s="69"/>
      <c r="C2" s="69"/>
      <c r="D2" s="69"/>
      <c r="E2" s="69"/>
      <c r="F2" s="69"/>
      <c r="G2" s="69"/>
      <c r="H2" s="47"/>
      <c r="I2" s="47"/>
      <c r="J2" s="47"/>
      <c r="K2" s="32"/>
      <c r="L2" s="32"/>
    </row>
    <row r="3" spans="1:12" ht="2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3.5" x14ac:dyDescent="0.55000000000000004">
      <c r="A4" s="2"/>
      <c r="B4" s="2"/>
      <c r="C4" s="2"/>
      <c r="D4" s="2"/>
      <c r="E4" s="2"/>
      <c r="F4" s="2"/>
      <c r="G4" s="2"/>
      <c r="H4" s="32"/>
      <c r="I4" s="32"/>
      <c r="J4" s="32"/>
      <c r="K4" s="32"/>
      <c r="L4" s="32"/>
    </row>
    <row r="5" spans="1:12" ht="23.5" x14ac:dyDescent="0.55000000000000004">
      <c r="A5" s="69" t="s">
        <v>18</v>
      </c>
      <c r="B5" s="69"/>
      <c r="C5" s="69"/>
      <c r="D5" s="69"/>
      <c r="E5" s="69"/>
      <c r="F5" s="69"/>
      <c r="G5" s="69"/>
      <c r="H5" s="32"/>
      <c r="I5" s="32"/>
      <c r="J5" s="32"/>
      <c r="K5" s="32"/>
      <c r="L5" s="32"/>
    </row>
    <row r="6" spans="1:12" ht="23.5" x14ac:dyDescent="0.55000000000000004">
      <c r="A6" s="68" t="s">
        <v>20</v>
      </c>
      <c r="B6" s="68"/>
      <c r="C6" s="68"/>
      <c r="D6" s="68"/>
      <c r="E6" s="68"/>
      <c r="F6" s="68"/>
      <c r="G6" s="68"/>
      <c r="H6" s="32"/>
      <c r="I6" s="32"/>
      <c r="J6" s="32"/>
      <c r="K6" s="32"/>
      <c r="L6" s="32"/>
    </row>
    <row r="7" spans="1:12" ht="21" x14ac:dyDescent="0.5">
      <c r="A7" s="12" t="s">
        <v>6</v>
      </c>
      <c r="B7" s="13"/>
      <c r="C7" s="13"/>
      <c r="D7" s="13"/>
      <c r="E7" s="13"/>
      <c r="F7" s="13"/>
      <c r="G7" s="13"/>
      <c r="H7" s="32"/>
      <c r="I7" s="32"/>
      <c r="J7" s="32"/>
      <c r="K7" s="32"/>
      <c r="L7" s="32"/>
    </row>
    <row r="8" spans="1:12" ht="21" x14ac:dyDescent="0.5">
      <c r="A8" s="1" t="s">
        <v>7</v>
      </c>
      <c r="B8" s="13"/>
      <c r="C8" s="13"/>
      <c r="D8" s="13"/>
      <c r="E8" s="13"/>
      <c r="F8" s="13"/>
      <c r="G8" s="13"/>
      <c r="H8" s="32"/>
      <c r="I8" s="32"/>
      <c r="J8" s="32"/>
      <c r="K8" s="32"/>
      <c r="L8" s="32"/>
    </row>
    <row r="9" spans="1:12" ht="21" x14ac:dyDescent="0.5">
      <c r="A9" s="1" t="s">
        <v>8</v>
      </c>
      <c r="B9" s="13"/>
      <c r="C9" s="13"/>
      <c r="D9" s="13"/>
      <c r="E9" s="13"/>
      <c r="F9" s="13"/>
      <c r="G9" s="13"/>
      <c r="H9" s="32"/>
      <c r="I9" s="32"/>
      <c r="J9" s="32"/>
      <c r="K9" s="32"/>
      <c r="L9" s="32"/>
    </row>
    <row r="10" spans="1:12" ht="21" x14ac:dyDescent="0.5">
      <c r="A10" s="32"/>
      <c r="B10" s="32"/>
      <c r="C10" s="32"/>
      <c r="D10" s="34"/>
      <c r="E10" s="32"/>
      <c r="G10" s="32"/>
      <c r="H10" s="32"/>
      <c r="I10" s="32"/>
      <c r="J10" s="32"/>
      <c r="K10" s="32"/>
      <c r="L10" s="32"/>
    </row>
    <row r="11" spans="1:12" ht="21" x14ac:dyDescent="0.5">
      <c r="A11" s="32"/>
      <c r="B11" s="32"/>
      <c r="C11" s="32"/>
      <c r="D11" s="32"/>
      <c r="E11" s="32"/>
      <c r="F11" s="32" t="s">
        <v>10</v>
      </c>
      <c r="G11" s="32"/>
      <c r="H11" s="32"/>
      <c r="I11" s="32"/>
      <c r="J11" s="32"/>
      <c r="K11" s="32"/>
      <c r="L11" s="32"/>
    </row>
    <row r="12" spans="1:12" ht="21" x14ac:dyDescent="0.5">
      <c r="A12" s="1" t="s">
        <v>14</v>
      </c>
      <c r="B12" s="32"/>
      <c r="C12" s="32"/>
      <c r="D12" s="32"/>
      <c r="E12" s="32"/>
      <c r="F12" s="32" t="s">
        <v>9</v>
      </c>
      <c r="G12" s="32"/>
      <c r="H12" s="32"/>
    </row>
    <row r="13" spans="1:12" ht="21" x14ac:dyDescent="0.5">
      <c r="A13" s="15"/>
      <c r="B13" s="66"/>
      <c r="C13" s="67"/>
      <c r="D13" s="66"/>
      <c r="E13" s="67"/>
      <c r="F13" s="62" t="s">
        <v>3</v>
      </c>
      <c r="G13" s="63"/>
      <c r="H13" s="32"/>
    </row>
    <row r="14" spans="1:12" ht="21" x14ac:dyDescent="0.5">
      <c r="A14" s="16" t="s">
        <v>1</v>
      </c>
      <c r="B14" s="58" t="s">
        <v>21</v>
      </c>
      <c r="C14" s="59"/>
      <c r="D14" s="58" t="s">
        <v>28</v>
      </c>
      <c r="E14" s="59"/>
      <c r="F14" s="58" t="s">
        <v>22</v>
      </c>
      <c r="G14" s="59"/>
      <c r="H14" s="32"/>
    </row>
    <row r="15" spans="1:12" ht="21" x14ac:dyDescent="0.5">
      <c r="A15" s="17"/>
      <c r="B15" s="18"/>
      <c r="C15" s="19"/>
      <c r="D15" s="18"/>
      <c r="E15" s="19"/>
      <c r="F15" s="60" t="s">
        <v>29</v>
      </c>
      <c r="G15" s="61"/>
      <c r="H15" s="32"/>
    </row>
    <row r="16" spans="1:12" ht="21" x14ac:dyDescent="0.5">
      <c r="A16" s="17"/>
      <c r="B16" s="48" t="s">
        <v>4</v>
      </c>
      <c r="C16" s="50" t="s">
        <v>5</v>
      </c>
      <c r="D16" s="48" t="s">
        <v>4</v>
      </c>
      <c r="E16" s="50" t="s">
        <v>5</v>
      </c>
      <c r="F16" s="56" t="s">
        <v>4</v>
      </c>
      <c r="G16" s="56" t="s">
        <v>5</v>
      </c>
      <c r="H16" s="32"/>
    </row>
    <row r="17" spans="1:13" ht="30" customHeight="1" x14ac:dyDescent="0.5">
      <c r="A17" s="16" t="s">
        <v>6</v>
      </c>
      <c r="B17" s="44">
        <v>800972</v>
      </c>
      <c r="C17" s="44">
        <v>2849</v>
      </c>
      <c r="D17" s="37">
        <v>703779</v>
      </c>
      <c r="E17" s="37">
        <v>2499</v>
      </c>
      <c r="F17" s="4">
        <f>ROUND(B17/D17*100-100,2)</f>
        <v>13.81</v>
      </c>
      <c r="G17" s="4">
        <f>ROUND(C17/E17*100-100,2)</f>
        <v>14.01</v>
      </c>
      <c r="H17" s="32"/>
    </row>
    <row r="18" spans="1:13" ht="30" customHeight="1" x14ac:dyDescent="0.5">
      <c r="A18" s="21" t="s">
        <v>7</v>
      </c>
      <c r="B18" s="5">
        <v>1705205</v>
      </c>
      <c r="C18" s="44">
        <v>6057</v>
      </c>
      <c r="D18" s="37">
        <v>1648853</v>
      </c>
      <c r="E18" s="37">
        <v>5848</v>
      </c>
      <c r="F18" s="6">
        <f>ROUND(B18/D18*100-100,2)</f>
        <v>3.42</v>
      </c>
      <c r="G18" s="6">
        <f>ROUND(C18/E18*100-100,2)</f>
        <v>3.57</v>
      </c>
      <c r="H18" s="32"/>
    </row>
    <row r="19" spans="1:13" ht="45" customHeight="1" x14ac:dyDescent="0.5">
      <c r="A19" s="35" t="s">
        <v>12</v>
      </c>
      <c r="B19" s="7">
        <f>B17-B18</f>
        <v>-904233</v>
      </c>
      <c r="C19" s="8">
        <f>C17-C18</f>
        <v>-3208</v>
      </c>
      <c r="D19" s="7">
        <f>D17-D18</f>
        <v>-945074</v>
      </c>
      <c r="E19" s="8">
        <f>E17-E18</f>
        <v>-3349</v>
      </c>
      <c r="F19" s="6">
        <f t="shared" ref="F19:G19" si="0">ROUND(B19/D19*100-100,2)</f>
        <v>-4.32</v>
      </c>
      <c r="G19" s="6">
        <f t="shared" si="0"/>
        <v>-4.21</v>
      </c>
      <c r="H19" s="32"/>
    </row>
    <row r="20" spans="1:13" ht="21" x14ac:dyDescent="0.5">
      <c r="A20" s="32"/>
      <c r="B20" s="32"/>
      <c r="C20" s="32"/>
      <c r="D20" s="32"/>
      <c r="E20" s="32"/>
      <c r="F20" s="32"/>
      <c r="G20" s="32"/>
      <c r="H20" s="32"/>
    </row>
    <row r="21" spans="1:13" ht="21" x14ac:dyDescent="0.5">
      <c r="A21" s="32"/>
      <c r="B21" s="32"/>
      <c r="C21" s="32"/>
      <c r="D21" s="32"/>
      <c r="E21" s="32"/>
      <c r="F21" s="32"/>
      <c r="G21" s="32"/>
      <c r="H21" s="32"/>
    </row>
    <row r="22" spans="1:13" ht="21" x14ac:dyDescent="0.5">
      <c r="A22" s="1" t="s">
        <v>15</v>
      </c>
      <c r="B22" s="14"/>
      <c r="C22" s="14"/>
      <c r="D22" s="14"/>
      <c r="E22" s="14"/>
      <c r="F22" s="14"/>
      <c r="G22" s="14"/>
      <c r="H22" s="32"/>
    </row>
    <row r="23" spans="1:13" ht="26" x14ac:dyDescent="0.6">
      <c r="A23" s="23"/>
      <c r="B23" s="66"/>
      <c r="C23" s="67"/>
      <c r="D23" s="66"/>
      <c r="E23" s="67"/>
      <c r="F23" s="62" t="s">
        <v>3</v>
      </c>
      <c r="G23" s="63"/>
      <c r="H23" s="32"/>
      <c r="L23" s="55"/>
      <c r="M23" s="54"/>
    </row>
    <row r="24" spans="1:13" ht="21" x14ac:dyDescent="0.5">
      <c r="A24" s="16" t="s">
        <v>2</v>
      </c>
      <c r="B24" s="58" t="str">
        <f t="shared" ref="B24" si="1">$B$14</f>
        <v xml:space="preserve">   October, 2025 ( P)</v>
      </c>
      <c r="C24" s="59"/>
      <c r="D24" s="58" t="s">
        <v>23</v>
      </c>
      <c r="E24" s="59"/>
      <c r="F24" s="58" t="s">
        <v>22</v>
      </c>
      <c r="G24" s="59"/>
      <c r="H24" s="32"/>
      <c r="J24" s="51"/>
    </row>
    <row r="25" spans="1:13" ht="21" x14ac:dyDescent="0.5">
      <c r="A25" s="17"/>
      <c r="B25" s="18"/>
      <c r="C25" s="19"/>
      <c r="D25" s="20"/>
      <c r="E25" s="19"/>
      <c r="F25" s="60" t="s">
        <v>24</v>
      </c>
      <c r="G25" s="61"/>
      <c r="H25" s="32"/>
      <c r="I25" s="32"/>
      <c r="J25" s="38"/>
      <c r="K25" s="53"/>
      <c r="L25" s="52"/>
    </row>
    <row r="26" spans="1:13" ht="21" x14ac:dyDescent="0.5">
      <c r="A26" s="17"/>
      <c r="B26" s="24" t="s">
        <v>4</v>
      </c>
      <c r="C26" s="25" t="str">
        <f>C16</f>
        <v>$</v>
      </c>
      <c r="D26" s="24" t="s">
        <v>4</v>
      </c>
      <c r="E26" s="50" t="s">
        <v>5</v>
      </c>
      <c r="F26" s="56" t="s">
        <v>4</v>
      </c>
      <c r="G26" s="56" t="s">
        <v>5</v>
      </c>
      <c r="H26" s="32"/>
      <c r="I26" s="36"/>
      <c r="J26" s="40"/>
    </row>
    <row r="27" spans="1:13" ht="30" customHeight="1" x14ac:dyDescent="0.5">
      <c r="A27" s="16" t="s">
        <v>6</v>
      </c>
      <c r="B27" s="9">
        <f>B17</f>
        <v>800972</v>
      </c>
      <c r="C27" s="3">
        <f>C17</f>
        <v>2849</v>
      </c>
      <c r="D27" s="37">
        <v>828052</v>
      </c>
      <c r="E27" s="37">
        <v>2982</v>
      </c>
      <c r="F27" s="6">
        <f t="shared" ref="F27:G29" si="2">ROUND(B27/D27*100-100,2)</f>
        <v>-3.27</v>
      </c>
      <c r="G27" s="6">
        <f>ROUND(C27/E27*100-100,2)</f>
        <v>-4.46</v>
      </c>
      <c r="H27" s="32"/>
    </row>
    <row r="28" spans="1:13" ht="30" customHeight="1" x14ac:dyDescent="0.5">
      <c r="A28" s="21" t="s">
        <v>7</v>
      </c>
      <c r="B28" s="5">
        <f>B18</f>
        <v>1705205</v>
      </c>
      <c r="C28" s="37">
        <f>C18</f>
        <v>6057</v>
      </c>
      <c r="D28" s="37">
        <v>1399579.0011819999</v>
      </c>
      <c r="E28" s="37">
        <v>5040</v>
      </c>
      <c r="F28" s="6">
        <f t="shared" si="2"/>
        <v>21.84</v>
      </c>
      <c r="G28" s="6">
        <f t="shared" si="2"/>
        <v>20.18</v>
      </c>
      <c r="H28" s="32"/>
    </row>
    <row r="29" spans="1:13" ht="45" customHeight="1" x14ac:dyDescent="0.5">
      <c r="A29" s="35" t="s">
        <v>12</v>
      </c>
      <c r="B29" s="7">
        <f>B27-B28</f>
        <v>-904233</v>
      </c>
      <c r="C29" s="7">
        <f>C27-C28</f>
        <v>-3208</v>
      </c>
      <c r="D29" s="37">
        <f>D27-D28</f>
        <v>-571527.00118199992</v>
      </c>
      <c r="E29" s="37">
        <f>E27-E28</f>
        <v>-2058</v>
      </c>
      <c r="F29" s="6">
        <f t="shared" si="2"/>
        <v>58.21</v>
      </c>
      <c r="G29" s="6">
        <f>ROUND(C29/E29*100-100,2)</f>
        <v>55.88</v>
      </c>
      <c r="H29" s="32"/>
    </row>
    <row r="30" spans="1:13" ht="21" x14ac:dyDescent="0.5">
      <c r="A30" s="26"/>
      <c r="B30" s="27"/>
      <c r="C30" s="27"/>
      <c r="D30" s="27"/>
      <c r="E30" s="27"/>
      <c r="F30" s="28"/>
      <c r="G30" s="28"/>
      <c r="H30" s="32"/>
      <c r="I30" s="32"/>
      <c r="J30" s="38"/>
      <c r="K30" s="32"/>
      <c r="L30" s="32"/>
    </row>
    <row r="31" spans="1:13" ht="21" x14ac:dyDescent="0.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3" ht="21" x14ac:dyDescent="0.5">
      <c r="A32" s="1" t="s">
        <v>16</v>
      </c>
      <c r="B32" s="14"/>
      <c r="C32" s="14"/>
      <c r="D32" s="14"/>
      <c r="E32" s="14"/>
      <c r="F32" s="14"/>
      <c r="G32" s="14"/>
      <c r="H32" s="32"/>
      <c r="I32" s="32"/>
      <c r="J32" s="34"/>
      <c r="K32" s="32"/>
      <c r="L32" s="32"/>
    </row>
    <row r="33" spans="1:12" ht="21" x14ac:dyDescent="0.5">
      <c r="A33" s="23"/>
      <c r="B33" s="29"/>
      <c r="C33" s="29"/>
      <c r="D33" s="30"/>
      <c r="E33" s="29"/>
      <c r="F33" s="62" t="s">
        <v>3</v>
      </c>
      <c r="G33" s="63"/>
      <c r="H33" s="32"/>
      <c r="I33" s="32"/>
      <c r="J33" s="1"/>
      <c r="K33" s="1"/>
      <c r="L33" s="1"/>
    </row>
    <row r="34" spans="1:12" ht="21" x14ac:dyDescent="0.5">
      <c r="A34" s="16" t="s">
        <v>2</v>
      </c>
      <c r="B34" s="64" t="s">
        <v>25</v>
      </c>
      <c r="C34" s="65"/>
      <c r="D34" s="64" t="s">
        <v>26</v>
      </c>
      <c r="E34" s="65"/>
      <c r="F34" s="58" t="s">
        <v>27</v>
      </c>
      <c r="G34" s="59"/>
      <c r="H34" s="32"/>
      <c r="I34" s="32"/>
      <c r="J34" s="32"/>
      <c r="K34" s="32"/>
      <c r="L34" s="32"/>
    </row>
    <row r="35" spans="1:12" ht="21" x14ac:dyDescent="0.5">
      <c r="A35" s="16"/>
      <c r="B35" s="60"/>
      <c r="C35" s="61"/>
      <c r="D35" s="60"/>
      <c r="E35" s="61"/>
      <c r="F35" s="60" t="s">
        <v>26</v>
      </c>
      <c r="G35" s="61"/>
      <c r="H35" s="32"/>
      <c r="I35" s="32"/>
      <c r="J35" s="32"/>
      <c r="K35" s="32"/>
      <c r="L35" s="32"/>
    </row>
    <row r="36" spans="1:12" ht="21" x14ac:dyDescent="0.5">
      <c r="A36" s="22"/>
      <c r="B36" s="49" t="s">
        <v>4</v>
      </c>
      <c r="C36" s="31" t="s">
        <v>5</v>
      </c>
      <c r="D36" s="49" t="s">
        <v>4</v>
      </c>
      <c r="E36" s="31" t="s">
        <v>5</v>
      </c>
      <c r="F36" s="49" t="s">
        <v>4</v>
      </c>
      <c r="G36" s="31" t="s">
        <v>5</v>
      </c>
      <c r="H36" s="32"/>
      <c r="I36" s="32"/>
      <c r="J36" s="33"/>
      <c r="K36" s="32"/>
      <c r="L36" s="32"/>
    </row>
    <row r="37" spans="1:12" ht="30" customHeight="1" x14ac:dyDescent="0.5">
      <c r="A37" s="16" t="s">
        <v>6</v>
      </c>
      <c r="B37" s="45">
        <v>2950538</v>
      </c>
      <c r="C37" s="46">
        <v>10448</v>
      </c>
      <c r="D37" s="41">
        <v>3028942</v>
      </c>
      <c r="E37" s="42">
        <v>10888</v>
      </c>
      <c r="F37" s="6">
        <f t="shared" ref="F37:G39" si="3">ROUND(B37/D37*100-100,2)</f>
        <v>-2.59</v>
      </c>
      <c r="G37" s="6">
        <f t="shared" si="3"/>
        <v>-4.04</v>
      </c>
      <c r="H37" s="32"/>
      <c r="I37" s="32"/>
      <c r="J37" s="32"/>
      <c r="K37" s="32"/>
      <c r="L37" s="32"/>
    </row>
    <row r="38" spans="1:12" ht="30" customHeight="1" x14ac:dyDescent="0.5">
      <c r="A38" s="21" t="s">
        <v>7</v>
      </c>
      <c r="B38" s="10">
        <v>6508234</v>
      </c>
      <c r="C38" s="37">
        <v>23030</v>
      </c>
      <c r="D38" s="43">
        <v>5569159.9543409999</v>
      </c>
      <c r="E38" s="43">
        <v>20003</v>
      </c>
      <c r="F38" s="6">
        <f t="shared" si="3"/>
        <v>16.86</v>
      </c>
      <c r="G38" s="6">
        <f>ROUND(C38/E38*100-100,2)</f>
        <v>15.13</v>
      </c>
      <c r="H38" s="32"/>
      <c r="I38" s="32"/>
      <c r="J38" s="32"/>
      <c r="K38" s="32"/>
      <c r="L38" s="32"/>
    </row>
    <row r="39" spans="1:12" ht="45" customHeight="1" x14ac:dyDescent="0.5">
      <c r="A39" s="35" t="s">
        <v>12</v>
      </c>
      <c r="B39" s="7">
        <f>B37-B38</f>
        <v>-3557696</v>
      </c>
      <c r="C39" s="11">
        <f>C37-C38</f>
        <v>-12582</v>
      </c>
      <c r="D39" s="8">
        <f>D37-D38</f>
        <v>-2540217.9543409999</v>
      </c>
      <c r="E39" s="7">
        <f>E37-E38</f>
        <v>-9115</v>
      </c>
      <c r="F39" s="6">
        <f t="shared" si="3"/>
        <v>40.049999999999997</v>
      </c>
      <c r="G39" s="6">
        <f t="shared" si="3"/>
        <v>38.04</v>
      </c>
      <c r="H39" s="32"/>
      <c r="I39" s="32"/>
      <c r="J39" s="32"/>
      <c r="K39" s="32"/>
      <c r="L39" s="32"/>
    </row>
    <row r="40" spans="1:12" ht="21" x14ac:dyDescent="0.5">
      <c r="A40" s="57" t="s">
        <v>11</v>
      </c>
      <c r="B40" s="1"/>
      <c r="C40" s="1"/>
      <c r="D40" s="1"/>
      <c r="E40" s="1"/>
      <c r="F40" s="1"/>
      <c r="G40" s="1"/>
      <c r="H40" s="32"/>
      <c r="I40" s="32"/>
      <c r="J40" s="32"/>
      <c r="K40" s="32"/>
      <c r="L40" s="32"/>
    </row>
    <row r="41" spans="1:12" ht="21" x14ac:dyDescent="0.5">
      <c r="A41" s="57" t="s">
        <v>30</v>
      </c>
      <c r="B41" s="1"/>
      <c r="C41" s="1"/>
      <c r="D41" s="1"/>
      <c r="E41" s="1"/>
      <c r="F41" s="1"/>
      <c r="G41" s="1"/>
      <c r="H41" s="32"/>
      <c r="I41" s="1"/>
      <c r="J41" s="32"/>
      <c r="K41" s="32"/>
      <c r="L41" s="32"/>
    </row>
    <row r="42" spans="1:12" ht="21" x14ac:dyDescent="0.5">
      <c r="A42" s="57" t="s">
        <v>31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21" x14ac:dyDescent="0.5">
      <c r="A43" s="57" t="s">
        <v>32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21" x14ac:dyDescent="0.5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3.5" x14ac:dyDescent="0.55000000000000004">
      <c r="A45" s="32"/>
      <c r="B45" s="32"/>
      <c r="C45" s="32"/>
      <c r="D45" s="32"/>
      <c r="E45" s="32"/>
      <c r="F45" s="39" t="s">
        <v>19</v>
      </c>
      <c r="G45" s="39"/>
      <c r="H45" s="32"/>
      <c r="I45" s="32"/>
      <c r="J45" s="32"/>
      <c r="K45" s="32"/>
      <c r="L45" s="32"/>
    </row>
    <row r="46" spans="1:12" ht="23.5" x14ac:dyDescent="0.55000000000000004">
      <c r="A46" s="32"/>
      <c r="B46" s="32"/>
      <c r="C46" s="32"/>
      <c r="D46" s="32"/>
      <c r="E46" s="39"/>
      <c r="F46" s="39" t="s">
        <v>17</v>
      </c>
      <c r="G46" s="39"/>
      <c r="H46" s="32"/>
      <c r="I46" s="32"/>
      <c r="J46" s="32"/>
      <c r="K46" s="32"/>
      <c r="L46" s="32"/>
    </row>
    <row r="47" spans="1:12" ht="23.5" x14ac:dyDescent="0.55000000000000004">
      <c r="A47" s="32"/>
      <c r="B47" s="32"/>
      <c r="C47" s="32"/>
      <c r="D47" s="32"/>
      <c r="E47" s="39"/>
      <c r="F47" s="39"/>
      <c r="G47" s="39"/>
      <c r="H47" s="32"/>
      <c r="I47" s="32"/>
      <c r="J47" s="32"/>
      <c r="K47" s="32"/>
      <c r="L47" s="32"/>
    </row>
    <row r="48" spans="1:12" ht="23.5" x14ac:dyDescent="0.55000000000000004">
      <c r="A48" s="32"/>
      <c r="B48" s="32"/>
      <c r="C48" s="32"/>
      <c r="D48" s="32"/>
      <c r="E48" s="39"/>
      <c r="F48" s="39"/>
      <c r="G48" s="39"/>
      <c r="H48" s="32"/>
      <c r="I48" s="32"/>
      <c r="J48" s="32"/>
      <c r="K48" s="32"/>
      <c r="L48" s="32"/>
    </row>
    <row r="49" spans="1:12" ht="23.5" x14ac:dyDescent="0.55000000000000004">
      <c r="A49" s="32"/>
      <c r="B49" s="32"/>
      <c r="C49" s="32"/>
      <c r="D49" s="32"/>
      <c r="E49" s="39"/>
      <c r="F49" s="39"/>
      <c r="G49" s="39"/>
      <c r="H49" s="32"/>
      <c r="I49" s="32"/>
      <c r="J49" s="32"/>
      <c r="K49" s="32"/>
      <c r="L49" s="32"/>
    </row>
    <row r="50" spans="1:12" ht="21" x14ac:dyDescent="0.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1" x14ac:dyDescent="0.5">
      <c r="I51" s="32"/>
      <c r="J51" s="32"/>
      <c r="K51" s="32"/>
      <c r="L51" s="32"/>
    </row>
  </sheetData>
  <mergeCells count="25">
    <mergeCell ref="A1:G1"/>
    <mergeCell ref="A2:G2"/>
    <mergeCell ref="A5:G5"/>
    <mergeCell ref="A6:G6"/>
    <mergeCell ref="B14:C14"/>
    <mergeCell ref="D14:E14"/>
    <mergeCell ref="F14:G14"/>
    <mergeCell ref="F15:G15"/>
    <mergeCell ref="B13:C13"/>
    <mergeCell ref="D13:E13"/>
    <mergeCell ref="F13:G13"/>
    <mergeCell ref="B23:C23"/>
    <mergeCell ref="D23:E23"/>
    <mergeCell ref="F23:G23"/>
    <mergeCell ref="B24:C24"/>
    <mergeCell ref="D24:E24"/>
    <mergeCell ref="F24:G24"/>
    <mergeCell ref="B35:C35"/>
    <mergeCell ref="D35:E35"/>
    <mergeCell ref="F35:G35"/>
    <mergeCell ref="F25:G25"/>
    <mergeCell ref="F33:G33"/>
    <mergeCell ref="B34:C34"/>
    <mergeCell ref="D34:E34"/>
    <mergeCell ref="F34:G3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2025-06-02T07:33:42Z</cp:lastPrinted>
  <dcterms:created xsi:type="dcterms:W3CDTF">2000-12-21T05:21:57Z</dcterms:created>
  <dcterms:modified xsi:type="dcterms:W3CDTF">2025-11-03T05:35:46Z</dcterms:modified>
</cp:coreProperties>
</file>