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"/>
    </mc:Choice>
  </mc:AlternateContent>
  <xr:revisionPtr revIDLastSave="0" documentId="13_ncr:1_{426641BF-2771-48D7-9FD8-38680784DFBC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4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<sst xmlns="http://schemas.openxmlformats.org/spreadsheetml/2006/main" count="60" uniqueCount="32">
  <si>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</si>
  <si>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</si>
  <si>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</si>
  <si>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</si>
  <si>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</si>
  <si>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</si>
  <si>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</si>
  <si>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</si>
  <si>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</si>
  <si>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</si>
  <si>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</si>
  <si>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</si>
  <si>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</si>
  <si>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</si>
  <si>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</si>
  <si>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</si>
  <si>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</si>
  <si>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</si>
  <si>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</si>
  <si>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</si>
  <si>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</si>
  <si>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 xml:space="preserve">  August, 2026</t>
  </si>
  <si>
    <t xml:space="preserve">   August, 2026 ( P)</t>
  </si>
  <si>
    <t>August, 2026 over</t>
  </si>
  <si>
    <t>August, 2025 ( F)</t>
  </si>
  <si>
    <t>1-   Data from DRS, FBR Islamabad  for the month of August, 2026 is still awaited.</t>
  </si>
  <si>
    <t xml:space="preserve">   July, 2026 ( F)</t>
  </si>
  <si>
    <t>July, 2026</t>
  </si>
  <si>
    <t xml:space="preserve">August, 2025 </t>
  </si>
  <si>
    <t xml:space="preserve">  July - August, 2026</t>
  </si>
  <si>
    <t>July - August, 2025</t>
  </si>
  <si>
    <t>July - August, 2026 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</si>
</sst>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71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7" fontId="20" fillId="0" borderId="0" xfId="0" applyNumberFormat="1" applyFont="1"/>
    <xf numFmtId="165" fontId="12" fillId="0" borderId="0" xfId="0" applyNumberFormat="1" applyFont="1"/>
    <xf numFmtId="166" fontId="21" fillId="0" borderId="0" xfId="0" applyNumberFormat="1" applyFont="1"/>
    <xf numFmtId="165" fontId="27" fillId="0" borderId="0" xfId="8" applyFont="1"/>
    <xf numFmtId="165" fontId="28" fillId="0" borderId="0" xfId="8" applyFont="1"/>
    <xf numFmtId="0" fontId="29" fillId="0" borderId="0" xfId="0" applyFont="1"/>
    <xf numFmtId="0" fontId="30" fillId="0" borderId="0" xfId="0" applyFont="1"/>
    <xf numFmtId="166" fontId="0" fillId="0" borderId="0" xfId="8" applyNumberFormat="1" applyFont="1"/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51"/>
  <sheetViews>
    <sheetView tabSelected="1" zoomScale="60" zoomScaleNormal="60" workbookViewId="0">
      <selection activeCell="F8" sqref="F8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69" t="s">
        <v>0</v>
      </c>
      <c r="B1" s="69"/>
      <c r="C1" s="69"/>
      <c r="D1" s="69"/>
      <c r="E1" s="69"/>
      <c r="F1" s="69"/>
      <c r="G1" s="69"/>
      <c r="H1" s="32"/>
      <c r="I1" s="32"/>
      <c r="J1" s="32"/>
      <c r="K1" s="32"/>
      <c r="L1" s="32"/>
    </row>
    <row r="2" spans="1:16" ht="23.5" x14ac:dyDescent="0.55000000000000004">
      <c r="A2" s="70" t="s">
        <v>13</v>
      </c>
      <c r="B2" s="70"/>
      <c r="C2" s="70"/>
      <c r="D2" s="70"/>
      <c r="E2" s="70"/>
      <c r="F2" s="70"/>
      <c r="G2" s="70"/>
      <c r="H2" s="47"/>
      <c r="I2" s="47"/>
      <c r="J2" s="47"/>
      <c r="K2" s="32"/>
      <c r="L2" s="32"/>
    </row>
    <row r="3" spans="1:16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6" ht="23.5" x14ac:dyDescent="0.55000000000000004">
      <c r="A5" s="70" t="s">
        <v>18</v>
      </c>
      <c r="B5" s="70"/>
      <c r="C5" s="70"/>
      <c r="D5" s="70"/>
      <c r="E5" s="70"/>
      <c r="F5" s="70"/>
      <c r="G5" s="70"/>
      <c r="H5" s="32"/>
      <c r="I5" s="32"/>
      <c r="J5" s="32"/>
      <c r="K5" s="32"/>
      <c r="L5" s="32"/>
    </row>
    <row r="6" spans="1:16" ht="23.5" x14ac:dyDescent="0.55000000000000004">
      <c r="A6" s="69" t="s">
        <v>21</v>
      </c>
      <c r="B6" s="69"/>
      <c r="C6" s="69"/>
      <c r="D6" s="69"/>
      <c r="E6" s="69"/>
      <c r="F6" s="69"/>
      <c r="G6" s="69"/>
      <c r="H6" s="32"/>
      <c r="I6" s="32"/>
      <c r="J6" s="32"/>
      <c r="K6" s="32"/>
      <c r="L6" s="32"/>
    </row>
    <row r="7" spans="1:16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6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6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6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6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  <c r="J11" s="32"/>
      <c r="K11" s="32"/>
      <c r="L11" s="32"/>
    </row>
    <row r="12" spans="1:16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6" ht="21" x14ac:dyDescent="0.5">
      <c r="A13" s="15"/>
      <c r="B13" s="67"/>
      <c r="C13" s="68"/>
      <c r="D13" s="67"/>
      <c r="E13" s="68"/>
      <c r="F13" s="63" t="s">
        <v>3</v>
      </c>
      <c r="G13" s="64"/>
      <c r="H13" s="32"/>
    </row>
    <row r="14" spans="1:16" ht="21" x14ac:dyDescent="0.5">
      <c r="A14" s="16" t="s">
        <v>1</v>
      </c>
      <c r="B14" s="59" t="s">
        <v>22</v>
      </c>
      <c r="C14" s="60"/>
      <c r="D14" s="59" t="s">
        <v>26</v>
      </c>
      <c r="E14" s="60"/>
      <c r="F14" s="59" t="s">
        <v>23</v>
      </c>
      <c r="G14" s="60"/>
      <c r="H14" s="32"/>
    </row>
    <row r="15" spans="1:16" ht="21" x14ac:dyDescent="0.5">
      <c r="A15" s="17"/>
      <c r="B15" s="18"/>
      <c r="C15" s="19"/>
      <c r="D15" s="18"/>
      <c r="E15" s="19"/>
      <c r="F15" s="61" t="s">
        <v>27</v>
      </c>
      <c r="G15" s="62"/>
      <c r="H15" s="32"/>
      <c r="P15" s="57"/>
    </row>
    <row r="16" spans="1:16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31" t="s">
        <v>4</v>
      </c>
      <c r="G16" s="31" t="s">
        <v>5</v>
      </c>
      <c r="H16" s="32"/>
      <c r="P16" s="57"/>
    </row>
    <row r="17" spans="1:13" ht="30" customHeight="1" x14ac:dyDescent="0.5">
      <c r="A17" s="16" t="s">
        <v>6</v>
      </c>
      <c r="B17" s="44">
        <v>696407.65047405614</v>
      </c>
      <c r="C17" s="44">
        <v>2508</v>
      </c>
      <c r="D17" s="37">
        <v>820566</v>
      </c>
      <c r="E17" s="37">
        <v>2951</v>
      </c>
      <c r="F17" s="4">
        <f>ROUND(B17/D17*100-100,2)</f>
        <v>-15.13</v>
      </c>
      <c r="G17" s="4">
        <f>ROUND(C17/E17*100-100,2)</f>
        <v>-15.01</v>
      </c>
      <c r="H17" s="32"/>
    </row>
    <row r="18" spans="1:13" ht="30" customHeight="1" x14ac:dyDescent="0.5">
      <c r="A18" s="21" t="s">
        <v>7</v>
      </c>
      <c r="B18" s="5">
        <v>1578744</v>
      </c>
      <c r="C18" s="44">
        <v>5678</v>
      </c>
      <c r="D18" s="37">
        <v>1920287</v>
      </c>
      <c r="E18" s="37">
        <v>6898</v>
      </c>
      <c r="F18" s="6">
        <f>ROUND(B18/D18*100-100,2)</f>
        <v>-17.79</v>
      </c>
      <c r="G18" s="6">
        <f>ROUND(C18/E18*100-100,2)</f>
        <v>-17.690000000000001</v>
      </c>
      <c r="H18" s="32"/>
    </row>
    <row r="19" spans="1:13" ht="45" customHeight="1" x14ac:dyDescent="0.5">
      <c r="A19" s="35" t="s">
        <v>12</v>
      </c>
      <c r="B19" s="7">
        <f>B17-B18</f>
        <v>-882336.34952594386</v>
      </c>
      <c r="C19" s="8">
        <f>C17-C18</f>
        <v>-3170</v>
      </c>
      <c r="D19" s="7">
        <f>D17-D18</f>
        <v>-1099721</v>
      </c>
      <c r="E19" s="8">
        <f>E17-E18</f>
        <v>-3947</v>
      </c>
      <c r="F19" s="6">
        <f t="shared" ref="F19:G19" si="0">ROUND(B19/D19*100-100,2)</f>
        <v>-19.77</v>
      </c>
      <c r="G19" s="6">
        <f t="shared" si="0"/>
        <v>-19.690000000000001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  <c r="K20" s="58"/>
      <c r="L20" s="58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7"/>
      <c r="C23" s="68"/>
      <c r="D23" s="67"/>
      <c r="E23" s="68"/>
      <c r="F23" s="63" t="s">
        <v>3</v>
      </c>
      <c r="G23" s="64"/>
      <c r="H23" s="32"/>
      <c r="L23" s="55"/>
      <c r="M23" s="54"/>
    </row>
    <row r="24" spans="1:13" ht="21" x14ac:dyDescent="0.5">
      <c r="A24" s="16" t="s">
        <v>2</v>
      </c>
      <c r="B24" s="59" t="str">
        <f t="shared" ref="B24" si="1">$B$14</f>
        <v xml:space="preserve">   August, 2026 ( P)</v>
      </c>
      <c r="C24" s="60"/>
      <c r="D24" s="59" t="s">
        <v>24</v>
      </c>
      <c r="E24" s="60"/>
      <c r="F24" s="59" t="s">
        <v>23</v>
      </c>
      <c r="G24" s="60"/>
      <c r="H24" s="32"/>
      <c r="J24" s="51"/>
    </row>
    <row r="25" spans="1:13" ht="21" x14ac:dyDescent="0.5">
      <c r="A25" s="17"/>
      <c r="B25" s="18"/>
      <c r="C25" s="19"/>
      <c r="D25" s="20"/>
      <c r="E25" s="19"/>
      <c r="F25" s="61" t="s">
        <v>28</v>
      </c>
      <c r="G25" s="62"/>
      <c r="H25" s="32"/>
      <c r="I25" s="32"/>
      <c r="J25" s="38"/>
      <c r="K25" s="53"/>
      <c r="L25" s="52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0" t="s">
        <v>4</v>
      </c>
      <c r="G26" s="50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696407.65047405614</v>
      </c>
      <c r="C27" s="3">
        <f>C17</f>
        <v>2508</v>
      </c>
      <c r="D27" s="37">
        <v>683209</v>
      </c>
      <c r="E27" s="37">
        <v>2416</v>
      </c>
      <c r="F27" s="6">
        <f t="shared" ref="F27:G29" si="2">ROUND(B27/D27*100-100,2)</f>
        <v>1.93</v>
      </c>
      <c r="G27" s="6">
        <f>ROUND(C27/E27*100-100,2)</f>
        <v>3.81</v>
      </c>
      <c r="H27" s="32"/>
    </row>
    <row r="28" spans="1:13" ht="30" customHeight="1" x14ac:dyDescent="0.5">
      <c r="A28" s="21" t="s">
        <v>7</v>
      </c>
      <c r="B28" s="5">
        <f>B18</f>
        <v>1578744</v>
      </c>
      <c r="C28" s="37">
        <f>C18</f>
        <v>5678</v>
      </c>
      <c r="D28" s="37">
        <v>1495210</v>
      </c>
      <c r="E28" s="37">
        <v>5288</v>
      </c>
      <c r="F28" s="6">
        <f t="shared" si="2"/>
        <v>5.59</v>
      </c>
      <c r="G28" s="6">
        <f t="shared" si="2"/>
        <v>7.38</v>
      </c>
      <c r="H28" s="32"/>
    </row>
    <row r="29" spans="1:13" ht="45" customHeight="1" x14ac:dyDescent="0.5">
      <c r="A29" s="35" t="s">
        <v>12</v>
      </c>
      <c r="B29" s="7">
        <f>B27-B28</f>
        <v>-882336.34952594386</v>
      </c>
      <c r="C29" s="7">
        <f>C27-C28</f>
        <v>-3170</v>
      </c>
      <c r="D29" s="37">
        <f>D27-D28</f>
        <v>-812001</v>
      </c>
      <c r="E29" s="37">
        <f>E27-E28</f>
        <v>-2872</v>
      </c>
      <c r="F29" s="6">
        <f t="shared" si="2"/>
        <v>8.66</v>
      </c>
      <c r="G29" s="6">
        <f>ROUND(C29/E29*100-100,2)</f>
        <v>10.38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3" t="s">
        <v>3</v>
      </c>
      <c r="G33" s="64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5" t="s">
        <v>29</v>
      </c>
      <c r="C34" s="66"/>
      <c r="D34" s="65" t="s">
        <v>30</v>
      </c>
      <c r="E34" s="66"/>
      <c r="F34" s="59" t="s">
        <v>31</v>
      </c>
      <c r="G34" s="60"/>
      <c r="H34" s="32"/>
      <c r="I34" s="32"/>
      <c r="J34" s="32"/>
      <c r="K34" s="32"/>
      <c r="L34" s="32"/>
    </row>
    <row r="35" spans="1:12" ht="21" x14ac:dyDescent="0.5">
      <c r="A35" s="16"/>
      <c r="B35" s="61"/>
      <c r="C35" s="62"/>
      <c r="D35" s="61"/>
      <c r="E35" s="62"/>
      <c r="F35" s="61" t="s">
        <v>30</v>
      </c>
      <c r="G35" s="62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1516973.6504740561</v>
      </c>
      <c r="C37" s="46">
        <v>5459</v>
      </c>
      <c r="D37" s="41">
        <v>1445787</v>
      </c>
      <c r="E37" s="42">
        <v>5100</v>
      </c>
      <c r="F37" s="6">
        <f t="shared" ref="F37:G39" si="3">ROUND(B37/D37*100-100,2)</f>
        <v>4.92</v>
      </c>
      <c r="G37" s="6">
        <f t="shared" si="3"/>
        <v>7.04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3499031</v>
      </c>
      <c r="C38" s="37">
        <v>12575</v>
      </c>
      <c r="D38" s="43">
        <v>3154176</v>
      </c>
      <c r="E38" s="43">
        <v>11125</v>
      </c>
      <c r="F38" s="6">
        <f t="shared" si="3"/>
        <v>10.93</v>
      </c>
      <c r="G38" s="6">
        <f>ROUND(C38/E38*100-100,2)</f>
        <v>13.03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-1982057.3495259439</v>
      </c>
      <c r="C39" s="11">
        <f>C37-C38</f>
        <v>-7116</v>
      </c>
      <c r="D39" s="8">
        <f>D37-D38</f>
        <v>-1708389</v>
      </c>
      <c r="E39" s="7">
        <f>E37-E38</f>
        <v>-6025</v>
      </c>
      <c r="F39" s="6">
        <f t="shared" si="3"/>
        <v>16.02</v>
      </c>
      <c r="G39" s="6">
        <f t="shared" si="3"/>
        <v>18.11</v>
      </c>
      <c r="H39" s="32"/>
      <c r="I39" s="32"/>
      <c r="J39" s="32"/>
      <c r="K39" s="32"/>
      <c r="L39" s="32"/>
    </row>
    <row r="40" spans="1:12" ht="21" x14ac:dyDescent="0.5">
      <c r="A40" s="56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6" t="s">
        <v>25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6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A1:G1"/>
    <mergeCell ref="A2:G2"/>
    <mergeCell ref="A5:G5"/>
    <mergeCell ref="A6:G6"/>
    <mergeCell ref="B14:C14"/>
    <mergeCell ref="D14:E14"/>
    <mergeCell ref="F14:G14"/>
    <mergeCell ref="F15:G15"/>
    <mergeCell ref="B13:C13"/>
    <mergeCell ref="D13:E13"/>
    <mergeCell ref="F13:G13"/>
    <mergeCell ref="B23:C23"/>
    <mergeCell ref="D23:E23"/>
    <mergeCell ref="F23:G23"/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2026-09-02T06:21:13Z</cp:lastPrinted>
  <dcterms:created xsi:type="dcterms:W3CDTF">2000-12-21T05:21:57Z</dcterms:created>
  <dcterms:modified xsi:type="dcterms:W3CDTF">2026-09-02T09:42:24Z</dcterms:modified>
</cp:coreProperties>
</file>