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ear Book 2025\Social Series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" l="1"/>
  <c r="J80" i="1"/>
  <c r="I80" i="1"/>
  <c r="H80" i="1"/>
  <c r="G80" i="1"/>
  <c r="F80" i="1"/>
  <c r="K69" i="1"/>
  <c r="J69" i="1"/>
  <c r="I69" i="1"/>
  <c r="H69" i="1"/>
  <c r="G69" i="1"/>
  <c r="F69" i="1"/>
  <c r="E69" i="1"/>
  <c r="D69" i="1"/>
  <c r="C69" i="1"/>
  <c r="C47" i="1" s="1"/>
  <c r="B69" i="1"/>
  <c r="K61" i="1"/>
  <c r="J61" i="1"/>
  <c r="I61" i="1"/>
  <c r="H61" i="1"/>
  <c r="G61" i="1"/>
  <c r="F61" i="1"/>
  <c r="E61" i="1"/>
  <c r="E47" i="1" s="1"/>
  <c r="D61" i="1"/>
  <c r="C61" i="1"/>
  <c r="B61" i="1"/>
  <c r="K53" i="1"/>
  <c r="J53" i="1"/>
  <c r="I53" i="1"/>
  <c r="H53" i="1"/>
  <c r="G53" i="1"/>
  <c r="G47" i="1" s="1"/>
  <c r="F53" i="1"/>
  <c r="E53" i="1"/>
  <c r="D53" i="1"/>
  <c r="C53" i="1"/>
  <c r="B53" i="1"/>
  <c r="K48" i="1"/>
  <c r="J48" i="1"/>
  <c r="I48" i="1"/>
  <c r="I47" i="1" s="1"/>
  <c r="H48" i="1"/>
  <c r="G48" i="1"/>
  <c r="F48" i="1"/>
  <c r="E48" i="1"/>
  <c r="D48" i="1"/>
  <c r="C48" i="1"/>
  <c r="B48" i="1"/>
  <c r="K47" i="1"/>
  <c r="J47" i="1"/>
  <c r="H47" i="1"/>
  <c r="F47" i="1"/>
  <c r="D47" i="1"/>
  <c r="B47" i="1"/>
  <c r="K28" i="1"/>
  <c r="J28" i="1"/>
  <c r="I28" i="1"/>
  <c r="H28" i="1"/>
  <c r="G28" i="1"/>
  <c r="F28" i="1"/>
  <c r="E28" i="1"/>
  <c r="D28" i="1"/>
  <c r="C28" i="1"/>
  <c r="B28" i="1"/>
  <c r="K20" i="1"/>
  <c r="J20" i="1"/>
  <c r="I20" i="1"/>
  <c r="H20" i="1"/>
  <c r="G20" i="1"/>
  <c r="G6" i="1" s="1"/>
  <c r="F20" i="1"/>
  <c r="E20" i="1"/>
  <c r="D20" i="1"/>
  <c r="C20" i="1"/>
  <c r="B20" i="1"/>
  <c r="K12" i="1"/>
  <c r="J12" i="1"/>
  <c r="I12" i="1"/>
  <c r="H12" i="1"/>
  <c r="G12" i="1"/>
  <c r="F12" i="1"/>
  <c r="F6" i="1" s="1"/>
  <c r="E12" i="1"/>
  <c r="E6" i="1" s="1"/>
  <c r="D12" i="1"/>
  <c r="C12" i="1"/>
  <c r="B12" i="1"/>
  <c r="K7" i="1"/>
  <c r="K6" i="1" s="1"/>
  <c r="J7" i="1"/>
  <c r="I7" i="1"/>
  <c r="I6" i="1" s="1"/>
  <c r="H7" i="1"/>
  <c r="H6" i="1" s="1"/>
  <c r="J6" i="1"/>
  <c r="D6" i="1"/>
  <c r="C6" i="1"/>
  <c r="B6" i="1"/>
</calcChain>
</file>

<file path=xl/sharedStrings.xml><?xml version="1.0" encoding="utf-8"?>
<sst xmlns="http://schemas.openxmlformats.org/spreadsheetml/2006/main" count="250" uniqueCount="61">
  <si>
    <t xml:space="preserve"> (Numbers)</t>
  </si>
  <si>
    <t>Museums</t>
  </si>
  <si>
    <t>No. of Visitors</t>
  </si>
  <si>
    <t>Foreigner</t>
  </si>
  <si>
    <t>National</t>
  </si>
  <si>
    <t>PAKISTAN</t>
  </si>
  <si>
    <t>Islamabad</t>
  </si>
  <si>
    <t>Pakistan Museum of Natural History</t>
  </si>
  <si>
    <t>Lok Virsa Heritage Museum</t>
  </si>
  <si>
    <t>Pakistan Monument Museum</t>
  </si>
  <si>
    <t>Pakistan Railway Heritage Museum</t>
  </si>
  <si>
    <t>PUNJAB</t>
  </si>
  <si>
    <t>Lahore Museum</t>
  </si>
  <si>
    <t>Allama Iqbal Library &amp; Museum, Sialkot</t>
  </si>
  <si>
    <t>Lahore Fort (Walled city)</t>
  </si>
  <si>
    <t xml:space="preserve"> - </t>
  </si>
  <si>
    <t xml:space="preserve"> -</t>
  </si>
  <si>
    <t>Museum Taxila Rawalpindi</t>
  </si>
  <si>
    <t>Museum Harappa Distt.Sahiwal</t>
  </si>
  <si>
    <t>Allama Iqbal Museum Jawaid Manzil</t>
  </si>
  <si>
    <t xml:space="preserve">PMDC Khawara Mines Museum </t>
  </si>
  <si>
    <t>SINDH</t>
  </si>
  <si>
    <t>National Museum of Pakistan Karachi</t>
  </si>
  <si>
    <t>Sindh Provincial Museum Hyderabad</t>
  </si>
  <si>
    <t>Museum Bhambore Distt.Thatta</t>
  </si>
  <si>
    <t>Museum Moenjodaro Distt. Larkana</t>
  </si>
  <si>
    <t>Museum Umarkot Distt.Tharparker</t>
  </si>
  <si>
    <t>Quaid-e-Azam Birth Place, Karachi</t>
  </si>
  <si>
    <t>Quaid-e-Azam Birth House, Karachi</t>
  </si>
  <si>
    <t>KHYBER PAKHTUNKHWA</t>
  </si>
  <si>
    <t>Peshawar Museum Peshawar</t>
  </si>
  <si>
    <t xml:space="preserve">Museum Saidu Sharif Swat </t>
  </si>
  <si>
    <t xml:space="preserve">Dir Museum Chekdara </t>
  </si>
  <si>
    <t>-</t>
  </si>
  <si>
    <t>Hund Museum, Swabi</t>
  </si>
  <si>
    <t xml:space="preserve">        -</t>
  </si>
  <si>
    <t>Chitral Museum, Chitral</t>
  </si>
  <si>
    <t>Pushkalavati Museum, Charsada</t>
  </si>
  <si>
    <t>Bannu Museum, Bannu</t>
  </si>
  <si>
    <t>City Museum or Khatri, Peshawar</t>
  </si>
  <si>
    <t>Mardan Museum, Mardan</t>
  </si>
  <si>
    <t>Kalasha Dur Museum Bumborate, Chitral</t>
  </si>
  <si>
    <t>BALOCHISTAN</t>
  </si>
  <si>
    <t>Museum Balochistan Quetta</t>
  </si>
  <si>
    <t>Turbat Museum Distt. Kech</t>
  </si>
  <si>
    <t>Gawader Fort Museum Distt. Gawader</t>
  </si>
  <si>
    <t xml:space="preserve">  -</t>
  </si>
  <si>
    <t>PMDC Khawra Mines Museum Chakwal</t>
  </si>
  <si>
    <t>Museum Monejodaro Distt. Larkana</t>
  </si>
  <si>
    <t>Quaid-e-Azam , House, Karachi</t>
  </si>
  <si>
    <t xml:space="preserve">Dir Museum Chakdara </t>
  </si>
  <si>
    <t>**</t>
  </si>
  <si>
    <t>Nil</t>
  </si>
  <si>
    <t>Note:-   * Quaid-e-Azam birth place is closed for the purpose of renovation works,therefore no person visited the monument.</t>
  </si>
  <si>
    <t xml:space="preserve">                       Due to Corona Virus (Covid-19) museum /Sities remain closes from March to July 2020</t>
  </si>
  <si>
    <t xml:space="preserve">            **:  The museum remained closed due to earthquake  damages</t>
  </si>
  <si>
    <t xml:space="preserve"> Sindh Provincial Museum, Hyderabad:- Remain closed due to repair &amp; maintance work from July to December ,2020</t>
  </si>
  <si>
    <t>Museum Balochistan,quetta:-* Due to shifting museum remain closed from July to December, 2020</t>
  </si>
  <si>
    <t>Nil: Due to law and order situation</t>
  </si>
  <si>
    <t>Source:-    Department of Archaeology &amp; Museum,Government of Pakistan.</t>
  </si>
  <si>
    <t xml:space="preserve"> Visitors at  Archaeological Museums in 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</si>
</sst>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/>
    <xf numFmtId="0" fontId="3" fillId="2" borderId="7" xfId="0" applyFont="1" applyFill="1" applyBorder="1" applyAlignment="1">
      <alignment vertical="top"/>
    </xf>
    <xf numFmtId="0" fontId="2" fillId="2" borderId="7" xfId="0" applyFont="1" applyFill="1" applyBorder="1" applyAlignment="1"/>
    <xf numFmtId="0" fontId="3" fillId="2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vertical="top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vertical="top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21" xfId="0" applyFont="1" applyFill="1" applyBorder="1"/>
    <xf numFmtId="0" fontId="2" fillId="2" borderId="7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 vertical="top"/>
    </xf>
    <xf numFmtId="0" fontId="2" fillId="2" borderId="21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/>
    <xf numFmtId="0" fontId="3" fillId="2" borderId="24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A2" sqref="A2"/>
    </sheetView>
  </sheetViews>
  <sheetFormatPr defaultRowHeight="15" x14ac:dyDescent="0.25"/>
  <cols>
    <col min="1" max="1" width="37.140625" customWidth="1"/>
  </cols>
  <sheetData>
    <row r="1" spans="1:11" ht="18" x14ac:dyDescent="0.25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thickBot="1" x14ac:dyDescent="0.3">
      <c r="A2" s="2"/>
      <c r="B2" s="2"/>
      <c r="C2" s="2"/>
      <c r="D2" s="2"/>
      <c r="E2" s="3"/>
      <c r="F2" s="3"/>
      <c r="G2" s="3"/>
      <c r="H2" s="4" t="s">
        <v>0</v>
      </c>
      <c r="I2" s="4"/>
      <c r="J2" s="4"/>
      <c r="K2" s="4"/>
    </row>
    <row r="3" spans="1:11" ht="15.75" x14ac:dyDescent="0.25">
      <c r="A3" s="5" t="s">
        <v>1</v>
      </c>
      <c r="B3" s="6">
        <v>2015</v>
      </c>
      <c r="C3" s="7"/>
      <c r="D3" s="6">
        <v>2016</v>
      </c>
      <c r="E3" s="7"/>
      <c r="F3" s="6">
        <v>2017</v>
      </c>
      <c r="G3" s="7"/>
      <c r="H3" s="8">
        <v>2018</v>
      </c>
      <c r="I3" s="9"/>
      <c r="J3" s="8">
        <v>2019</v>
      </c>
      <c r="K3" s="9"/>
    </row>
    <row r="4" spans="1:11" ht="15.75" x14ac:dyDescent="0.25">
      <c r="A4" s="10"/>
      <c r="B4" s="11" t="s">
        <v>2</v>
      </c>
      <c r="C4" s="11"/>
      <c r="D4" s="11" t="s">
        <v>2</v>
      </c>
      <c r="E4" s="11"/>
      <c r="F4" s="11" t="s">
        <v>2</v>
      </c>
      <c r="G4" s="11"/>
      <c r="H4" s="11" t="s">
        <v>2</v>
      </c>
      <c r="I4" s="11"/>
      <c r="J4" s="11" t="s">
        <v>2</v>
      </c>
      <c r="K4" s="12"/>
    </row>
    <row r="5" spans="1:11" ht="16.5" thickBot="1" x14ac:dyDescent="0.3">
      <c r="A5" s="13"/>
      <c r="B5" s="14" t="s">
        <v>3</v>
      </c>
      <c r="C5" s="14" t="s">
        <v>4</v>
      </c>
      <c r="D5" s="14" t="s">
        <v>3</v>
      </c>
      <c r="E5" s="14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5" t="s">
        <v>4</v>
      </c>
    </row>
    <row r="6" spans="1:11" ht="15.75" x14ac:dyDescent="0.25">
      <c r="A6" s="16" t="s">
        <v>5</v>
      </c>
      <c r="B6" s="17">
        <f>B7+B12+B20+B28+B39</f>
        <v>15469</v>
      </c>
      <c r="C6" s="17">
        <f>C7+C12+C20+C28+C39</f>
        <v>1957675</v>
      </c>
      <c r="D6" s="17">
        <f>D7+D12+D20+D28+D39</f>
        <v>16650</v>
      </c>
      <c r="E6" s="17">
        <f>E7+E12+E20+E28+E39</f>
        <v>2222479</v>
      </c>
      <c r="F6" s="17">
        <f>F7+F12+F20+F28</f>
        <v>16710</v>
      </c>
      <c r="G6" s="17">
        <f>G7+G12+G20+G28+G39</f>
        <v>2339731</v>
      </c>
      <c r="H6" s="17">
        <f>H7+H12+H20+H28+H39</f>
        <v>27378</v>
      </c>
      <c r="I6" s="17">
        <f>I7+I12+I20+I28+I39</f>
        <v>2663804</v>
      </c>
      <c r="J6" s="17">
        <f>J7+J12+J20+J28+J39</f>
        <v>31576</v>
      </c>
      <c r="K6" s="17">
        <f>K7+K12+K20+K28+K39</f>
        <v>2863657</v>
      </c>
    </row>
    <row r="7" spans="1:11" ht="15.75" x14ac:dyDescent="0.25">
      <c r="A7" s="18" t="s">
        <v>6</v>
      </c>
      <c r="B7" s="19">
        <v>5338</v>
      </c>
      <c r="C7" s="19">
        <v>853843</v>
      </c>
      <c r="D7" s="19">
        <v>5424</v>
      </c>
      <c r="E7" s="19">
        <v>957050</v>
      </c>
      <c r="F7" s="19">
        <v>5948</v>
      </c>
      <c r="G7" s="19">
        <v>1163252</v>
      </c>
      <c r="H7" s="19">
        <f>H8+H9+H10+H11</f>
        <v>7459</v>
      </c>
      <c r="I7" s="20">
        <f>I8+I9+I10+I11</f>
        <v>1214251</v>
      </c>
      <c r="J7" s="19">
        <f>J8+J9+J10+J11</f>
        <v>9183</v>
      </c>
      <c r="K7" s="19">
        <f>K8+K9+K10+K11</f>
        <v>1305494</v>
      </c>
    </row>
    <row r="8" spans="1:11" ht="15.75" x14ac:dyDescent="0.25">
      <c r="A8" s="21" t="s">
        <v>7</v>
      </c>
      <c r="B8" s="22">
        <v>221</v>
      </c>
      <c r="C8" s="22">
        <v>107667</v>
      </c>
      <c r="D8" s="22">
        <v>277</v>
      </c>
      <c r="E8" s="22">
        <v>121659</v>
      </c>
      <c r="F8" s="22">
        <v>358</v>
      </c>
      <c r="G8" s="22">
        <v>195263</v>
      </c>
      <c r="H8" s="22">
        <v>481</v>
      </c>
      <c r="I8" s="23">
        <v>183197</v>
      </c>
      <c r="J8" s="22">
        <v>602</v>
      </c>
      <c r="K8" s="22">
        <v>177634</v>
      </c>
    </row>
    <row r="9" spans="1:11" ht="15.75" x14ac:dyDescent="0.25">
      <c r="A9" s="21" t="s">
        <v>8</v>
      </c>
      <c r="B9" s="22">
        <v>2232</v>
      </c>
      <c r="C9" s="22">
        <v>283079</v>
      </c>
      <c r="D9" s="22">
        <v>2607</v>
      </c>
      <c r="E9" s="22">
        <v>316863</v>
      </c>
      <c r="F9" s="22">
        <v>2622</v>
      </c>
      <c r="G9" s="22">
        <v>393781</v>
      </c>
      <c r="H9" s="22">
        <v>3517</v>
      </c>
      <c r="I9" s="23">
        <v>395690</v>
      </c>
      <c r="J9" s="22">
        <v>4144</v>
      </c>
      <c r="K9" s="22">
        <v>425908</v>
      </c>
    </row>
    <row r="10" spans="1:11" ht="15.75" x14ac:dyDescent="0.25">
      <c r="A10" s="21" t="s">
        <v>9</v>
      </c>
      <c r="B10" s="22">
        <v>1851</v>
      </c>
      <c r="C10" s="22">
        <v>459615</v>
      </c>
      <c r="D10" s="22">
        <v>1890</v>
      </c>
      <c r="E10" s="22">
        <v>513054</v>
      </c>
      <c r="F10" s="22">
        <v>2595</v>
      </c>
      <c r="G10" s="22">
        <v>564954</v>
      </c>
      <c r="H10" s="22">
        <v>3080</v>
      </c>
      <c r="I10" s="23">
        <v>623482</v>
      </c>
      <c r="J10" s="22">
        <v>4005</v>
      </c>
      <c r="K10" s="22">
        <v>690144</v>
      </c>
    </row>
    <row r="11" spans="1:11" ht="15.75" x14ac:dyDescent="0.25">
      <c r="A11" s="21" t="s">
        <v>10</v>
      </c>
      <c r="B11" s="22">
        <v>1034</v>
      </c>
      <c r="C11" s="22">
        <v>3482</v>
      </c>
      <c r="D11" s="22">
        <v>650</v>
      </c>
      <c r="E11" s="22">
        <v>5474</v>
      </c>
      <c r="F11" s="22">
        <v>373</v>
      </c>
      <c r="G11" s="22">
        <v>9254</v>
      </c>
      <c r="H11" s="22">
        <v>381</v>
      </c>
      <c r="I11" s="23">
        <v>11882</v>
      </c>
      <c r="J11" s="22">
        <v>432</v>
      </c>
      <c r="K11" s="22">
        <v>11808</v>
      </c>
    </row>
    <row r="12" spans="1:11" ht="15.75" x14ac:dyDescent="0.25">
      <c r="A12" s="18" t="s">
        <v>11</v>
      </c>
      <c r="B12" s="19">
        <f>SUM(B13:B19)</f>
        <v>7304</v>
      </c>
      <c r="C12" s="19">
        <f t="shared" ref="C12:K12" si="0">SUM(C13:C19)</f>
        <v>939335</v>
      </c>
      <c r="D12" s="19">
        <f t="shared" si="0"/>
        <v>7407</v>
      </c>
      <c r="E12" s="19">
        <f t="shared" si="0"/>
        <v>1056809</v>
      </c>
      <c r="F12" s="19">
        <f t="shared" si="0"/>
        <v>7501</v>
      </c>
      <c r="G12" s="19">
        <f t="shared" si="0"/>
        <v>974576</v>
      </c>
      <c r="H12" s="19">
        <f t="shared" si="0"/>
        <v>14159</v>
      </c>
      <c r="I12" s="19">
        <f t="shared" si="0"/>
        <v>1200461</v>
      </c>
      <c r="J12" s="19">
        <f t="shared" si="0"/>
        <v>15276</v>
      </c>
      <c r="K12" s="19">
        <f t="shared" si="0"/>
        <v>1232756</v>
      </c>
    </row>
    <row r="13" spans="1:11" ht="15.75" x14ac:dyDescent="0.25">
      <c r="A13" s="21" t="s">
        <v>12</v>
      </c>
      <c r="B13" s="22">
        <v>2337</v>
      </c>
      <c r="C13" s="22">
        <v>266225</v>
      </c>
      <c r="D13" s="22">
        <v>2956</v>
      </c>
      <c r="E13" s="22">
        <v>233580</v>
      </c>
      <c r="F13" s="22">
        <v>2941</v>
      </c>
      <c r="G13" s="22">
        <v>211756</v>
      </c>
      <c r="H13" s="22">
        <v>3659</v>
      </c>
      <c r="I13" s="23">
        <v>224335</v>
      </c>
      <c r="J13" s="22">
        <v>4880</v>
      </c>
      <c r="K13" s="22">
        <v>237942</v>
      </c>
    </row>
    <row r="14" spans="1:11" ht="20.25" customHeight="1" x14ac:dyDescent="0.25">
      <c r="A14" s="24" t="s">
        <v>13</v>
      </c>
      <c r="B14" s="22">
        <v>38</v>
      </c>
      <c r="C14" s="22">
        <v>7604</v>
      </c>
      <c r="D14" s="22">
        <v>39</v>
      </c>
      <c r="E14" s="22">
        <v>27026</v>
      </c>
      <c r="F14" s="22">
        <v>39</v>
      </c>
      <c r="G14" s="22">
        <v>21319</v>
      </c>
      <c r="H14" s="22">
        <v>60</v>
      </c>
      <c r="I14" s="23">
        <v>35435</v>
      </c>
      <c r="J14" s="22">
        <v>59</v>
      </c>
      <c r="K14" s="22">
        <v>60865</v>
      </c>
    </row>
    <row r="15" spans="1:11" ht="17.25" customHeight="1" x14ac:dyDescent="0.25">
      <c r="A15" s="24" t="s">
        <v>14</v>
      </c>
      <c r="B15" s="22" t="s">
        <v>15</v>
      </c>
      <c r="C15" s="22" t="s">
        <v>16</v>
      </c>
      <c r="D15" s="22" t="s">
        <v>15</v>
      </c>
      <c r="E15" s="22" t="s">
        <v>16</v>
      </c>
      <c r="F15" s="22" t="s">
        <v>15</v>
      </c>
      <c r="G15" s="22" t="s">
        <v>16</v>
      </c>
      <c r="H15" s="22" t="s">
        <v>15</v>
      </c>
      <c r="I15" s="22" t="s">
        <v>16</v>
      </c>
      <c r="J15" s="22" t="s">
        <v>15</v>
      </c>
      <c r="K15" s="22" t="s">
        <v>16</v>
      </c>
    </row>
    <row r="16" spans="1:11" ht="15.75" x14ac:dyDescent="0.25">
      <c r="A16" s="21" t="s">
        <v>17</v>
      </c>
      <c r="B16" s="22">
        <v>2594</v>
      </c>
      <c r="C16" s="22">
        <v>192211</v>
      </c>
      <c r="D16" s="22">
        <v>2101</v>
      </c>
      <c r="E16" s="22">
        <v>272774</v>
      </c>
      <c r="F16" s="22">
        <v>2195</v>
      </c>
      <c r="G16" s="22">
        <v>165324</v>
      </c>
      <c r="H16" s="22">
        <v>7396</v>
      </c>
      <c r="I16" s="23">
        <v>273316</v>
      </c>
      <c r="J16" s="22">
        <v>7153</v>
      </c>
      <c r="K16" s="22">
        <v>284235</v>
      </c>
    </row>
    <row r="17" spans="1:11" ht="15" customHeight="1" x14ac:dyDescent="0.25">
      <c r="A17" s="24" t="s">
        <v>18</v>
      </c>
      <c r="B17" s="22">
        <v>291</v>
      </c>
      <c r="C17" s="22">
        <v>92421</v>
      </c>
      <c r="D17" s="22">
        <v>204</v>
      </c>
      <c r="E17" s="22">
        <v>93226</v>
      </c>
      <c r="F17" s="22">
        <v>159</v>
      </c>
      <c r="G17" s="22">
        <v>121632</v>
      </c>
      <c r="H17" s="22">
        <v>455</v>
      </c>
      <c r="I17" s="23">
        <v>162495</v>
      </c>
      <c r="J17" s="22">
        <v>559</v>
      </c>
      <c r="K17" s="22">
        <v>136390</v>
      </c>
    </row>
    <row r="18" spans="1:11" ht="18.75" customHeight="1" x14ac:dyDescent="0.25">
      <c r="A18" s="24" t="s">
        <v>19</v>
      </c>
      <c r="B18" s="22">
        <v>78</v>
      </c>
      <c r="C18" s="22">
        <v>30939</v>
      </c>
      <c r="D18" s="22">
        <v>3</v>
      </c>
      <c r="E18" s="22">
        <v>1746</v>
      </c>
      <c r="F18" s="22">
        <v>53</v>
      </c>
      <c r="G18" s="22">
        <v>5232</v>
      </c>
      <c r="H18" s="22">
        <v>72</v>
      </c>
      <c r="I18" s="23">
        <v>15595</v>
      </c>
      <c r="J18" s="22">
        <v>36</v>
      </c>
      <c r="K18" s="22">
        <v>16544</v>
      </c>
    </row>
    <row r="19" spans="1:11" ht="18" customHeight="1" x14ac:dyDescent="0.25">
      <c r="A19" s="24" t="s">
        <v>20</v>
      </c>
      <c r="B19" s="22">
        <v>1966</v>
      </c>
      <c r="C19" s="22">
        <v>349935</v>
      </c>
      <c r="D19" s="22">
        <v>2104</v>
      </c>
      <c r="E19" s="22">
        <v>428457</v>
      </c>
      <c r="F19" s="22">
        <v>2114</v>
      </c>
      <c r="G19" s="22">
        <v>449313</v>
      </c>
      <c r="H19" s="22">
        <v>2517</v>
      </c>
      <c r="I19" s="23">
        <v>489285</v>
      </c>
      <c r="J19" s="22">
        <v>2589</v>
      </c>
      <c r="K19" s="22">
        <v>496780</v>
      </c>
    </row>
    <row r="20" spans="1:11" ht="15.75" x14ac:dyDescent="0.25">
      <c r="A20" s="18" t="s">
        <v>21</v>
      </c>
      <c r="B20" s="19">
        <f>SUM(B21:B27)</f>
        <v>2659</v>
      </c>
      <c r="C20" s="19">
        <f t="shared" ref="C20:K20" si="1">SUM(C21:C27)</f>
        <v>136669</v>
      </c>
      <c r="D20" s="19">
        <f t="shared" si="1"/>
        <v>3454</v>
      </c>
      <c r="E20" s="19">
        <f t="shared" si="1"/>
        <v>173059</v>
      </c>
      <c r="F20" s="19">
        <f t="shared" si="1"/>
        <v>2909</v>
      </c>
      <c r="G20" s="19">
        <f t="shared" si="1"/>
        <v>160446</v>
      </c>
      <c r="H20" s="19">
        <f t="shared" si="1"/>
        <v>4503</v>
      </c>
      <c r="I20" s="19">
        <f t="shared" si="1"/>
        <v>193902</v>
      </c>
      <c r="J20" s="19">
        <f t="shared" si="1"/>
        <v>5650</v>
      </c>
      <c r="K20" s="19">
        <f t="shared" si="1"/>
        <v>263178</v>
      </c>
    </row>
    <row r="21" spans="1:11" ht="20.25" customHeight="1" x14ac:dyDescent="0.25">
      <c r="A21" s="24" t="s">
        <v>22</v>
      </c>
      <c r="B21" s="22">
        <v>278</v>
      </c>
      <c r="C21" s="22">
        <v>25592</v>
      </c>
      <c r="D21" s="22">
        <v>650</v>
      </c>
      <c r="E21" s="22">
        <v>28669</v>
      </c>
      <c r="F21" s="22">
        <v>293</v>
      </c>
      <c r="G21" s="22">
        <v>47467</v>
      </c>
      <c r="H21" s="22">
        <v>466</v>
      </c>
      <c r="I21" s="23">
        <v>49203</v>
      </c>
      <c r="J21" s="22">
        <v>873</v>
      </c>
      <c r="K21" s="22">
        <v>54782</v>
      </c>
    </row>
    <row r="22" spans="1:11" ht="21" customHeight="1" x14ac:dyDescent="0.25">
      <c r="A22" s="24" t="s">
        <v>23</v>
      </c>
      <c r="B22" s="22">
        <v>109</v>
      </c>
      <c r="C22" s="22">
        <v>19112</v>
      </c>
      <c r="D22" s="22">
        <v>167</v>
      </c>
      <c r="E22" s="22">
        <v>24616</v>
      </c>
      <c r="F22" s="22">
        <v>117</v>
      </c>
      <c r="G22" s="22">
        <v>27310</v>
      </c>
      <c r="H22" s="22">
        <v>42</v>
      </c>
      <c r="I22" s="23">
        <v>21259</v>
      </c>
      <c r="J22" s="22">
        <v>73</v>
      </c>
      <c r="K22" s="22">
        <v>26438</v>
      </c>
    </row>
    <row r="23" spans="1:11" ht="21" customHeight="1" x14ac:dyDescent="0.25">
      <c r="A23" s="24" t="s">
        <v>24</v>
      </c>
      <c r="B23" s="22">
        <v>18</v>
      </c>
      <c r="C23" s="22">
        <v>6916</v>
      </c>
      <c r="D23" s="22">
        <v>89</v>
      </c>
      <c r="E23" s="22">
        <v>23499</v>
      </c>
      <c r="F23" s="22">
        <v>61</v>
      </c>
      <c r="G23" s="22">
        <v>6427</v>
      </c>
      <c r="H23" s="22">
        <v>91</v>
      </c>
      <c r="I23" s="23">
        <v>13908</v>
      </c>
      <c r="J23" s="22">
        <v>257</v>
      </c>
      <c r="K23" s="22">
        <v>13106</v>
      </c>
    </row>
    <row r="24" spans="1:11" ht="21" customHeight="1" x14ac:dyDescent="0.25">
      <c r="A24" s="24" t="s">
        <v>25</v>
      </c>
      <c r="B24" s="22">
        <v>449</v>
      </c>
      <c r="C24" s="22">
        <v>55537</v>
      </c>
      <c r="D24" s="22">
        <v>810</v>
      </c>
      <c r="E24" s="22">
        <v>41028</v>
      </c>
      <c r="F24" s="22">
        <v>373</v>
      </c>
      <c r="G24" s="22">
        <v>26850</v>
      </c>
      <c r="H24" s="22">
        <v>398</v>
      </c>
      <c r="I24" s="23">
        <v>30427</v>
      </c>
      <c r="J24" s="22">
        <v>476</v>
      </c>
      <c r="K24" s="22">
        <v>31611</v>
      </c>
    </row>
    <row r="25" spans="1:11" ht="21" customHeight="1" x14ac:dyDescent="0.25">
      <c r="A25" s="24" t="s">
        <v>26</v>
      </c>
      <c r="B25" s="22">
        <v>20</v>
      </c>
      <c r="C25" s="22">
        <v>17849</v>
      </c>
      <c r="D25" s="22">
        <v>15</v>
      </c>
      <c r="E25" s="22">
        <v>21399</v>
      </c>
      <c r="F25" s="22">
        <v>10</v>
      </c>
      <c r="G25" s="22">
        <v>29663</v>
      </c>
      <c r="H25" s="22">
        <v>1</v>
      </c>
      <c r="I25" s="23">
        <v>40517</v>
      </c>
      <c r="J25" s="22">
        <v>42</v>
      </c>
      <c r="K25" s="22">
        <v>25435</v>
      </c>
    </row>
    <row r="26" spans="1:11" ht="21" customHeight="1" x14ac:dyDescent="0.25">
      <c r="A26" s="24" t="s">
        <v>27</v>
      </c>
      <c r="B26" s="22">
        <v>30</v>
      </c>
      <c r="C26" s="22">
        <v>1939</v>
      </c>
      <c r="D26" s="22">
        <v>17</v>
      </c>
      <c r="E26" s="22">
        <v>5712</v>
      </c>
      <c r="F26" s="22">
        <v>30</v>
      </c>
      <c r="G26" s="22">
        <v>5350</v>
      </c>
      <c r="H26" s="22">
        <v>18</v>
      </c>
      <c r="I26" s="23">
        <v>8825</v>
      </c>
      <c r="J26" s="22">
        <v>285</v>
      </c>
      <c r="K26" s="22">
        <v>24148</v>
      </c>
    </row>
    <row r="27" spans="1:11" ht="21" customHeight="1" x14ac:dyDescent="0.25">
      <c r="A27" s="24" t="s">
        <v>28</v>
      </c>
      <c r="B27" s="22">
        <v>1755</v>
      </c>
      <c r="C27" s="22">
        <v>9724</v>
      </c>
      <c r="D27" s="22">
        <v>1706</v>
      </c>
      <c r="E27" s="22">
        <v>28136</v>
      </c>
      <c r="F27" s="22">
        <v>2025</v>
      </c>
      <c r="G27" s="22">
        <v>17379</v>
      </c>
      <c r="H27" s="22">
        <v>3487</v>
      </c>
      <c r="I27" s="23">
        <v>29763</v>
      </c>
      <c r="J27" s="22">
        <v>3644</v>
      </c>
      <c r="K27" s="22">
        <v>87658</v>
      </c>
    </row>
    <row r="28" spans="1:11" ht="15.75" x14ac:dyDescent="0.25">
      <c r="A28" s="18" t="s">
        <v>29</v>
      </c>
      <c r="B28" s="19">
        <f>SUM(B29:B31)</f>
        <v>163</v>
      </c>
      <c r="C28" s="19">
        <f t="shared" ref="C28:K28" si="2">SUM(C29:C31)</f>
        <v>26709</v>
      </c>
      <c r="D28" s="19">
        <f t="shared" si="2"/>
        <v>358</v>
      </c>
      <c r="E28" s="19">
        <f t="shared" si="2"/>
        <v>34270</v>
      </c>
      <c r="F28" s="19">
        <f t="shared" si="2"/>
        <v>352</v>
      </c>
      <c r="G28" s="19">
        <f t="shared" si="2"/>
        <v>39924</v>
      </c>
      <c r="H28" s="19">
        <f t="shared" si="2"/>
        <v>1243</v>
      </c>
      <c r="I28" s="19">
        <f t="shared" si="2"/>
        <v>53572</v>
      </c>
      <c r="J28" s="19">
        <f t="shared" si="2"/>
        <v>1467</v>
      </c>
      <c r="K28" s="19">
        <f t="shared" si="2"/>
        <v>60879</v>
      </c>
    </row>
    <row r="29" spans="1:11" ht="18.75" customHeight="1" x14ac:dyDescent="0.25">
      <c r="A29" s="24" t="s">
        <v>30</v>
      </c>
      <c r="B29" s="22">
        <v>147</v>
      </c>
      <c r="C29" s="22">
        <v>16853</v>
      </c>
      <c r="D29" s="22">
        <v>243</v>
      </c>
      <c r="E29" s="22">
        <v>19530</v>
      </c>
      <c r="F29" s="22">
        <v>242</v>
      </c>
      <c r="G29" s="22">
        <v>25941</v>
      </c>
      <c r="H29" s="22">
        <v>567</v>
      </c>
      <c r="I29" s="23">
        <v>29183</v>
      </c>
      <c r="J29" s="22">
        <v>1060</v>
      </c>
      <c r="K29" s="22">
        <v>42463</v>
      </c>
    </row>
    <row r="30" spans="1:11" ht="18.75" customHeight="1" x14ac:dyDescent="0.25">
      <c r="A30" s="24" t="s">
        <v>31</v>
      </c>
      <c r="B30" s="22">
        <v>16</v>
      </c>
      <c r="C30" s="22">
        <v>5382</v>
      </c>
      <c r="D30" s="25">
        <v>110</v>
      </c>
      <c r="E30" s="22">
        <v>9932</v>
      </c>
      <c r="F30" s="22">
        <v>102</v>
      </c>
      <c r="G30" s="22">
        <v>9074</v>
      </c>
      <c r="H30" s="22">
        <v>660</v>
      </c>
      <c r="I30" s="23">
        <v>18159</v>
      </c>
      <c r="J30" s="22">
        <v>372</v>
      </c>
      <c r="K30" s="22">
        <v>10696</v>
      </c>
    </row>
    <row r="31" spans="1:11" ht="18.75" customHeight="1" x14ac:dyDescent="0.25">
      <c r="A31" s="24" t="s">
        <v>32</v>
      </c>
      <c r="B31" s="22" t="s">
        <v>33</v>
      </c>
      <c r="C31" s="22">
        <v>4474</v>
      </c>
      <c r="D31" s="22">
        <v>5</v>
      </c>
      <c r="E31" s="22">
        <v>4808</v>
      </c>
      <c r="F31" s="22">
        <v>8</v>
      </c>
      <c r="G31" s="22">
        <v>4909</v>
      </c>
      <c r="H31" s="22">
        <v>16</v>
      </c>
      <c r="I31" s="23">
        <v>6230</v>
      </c>
      <c r="J31" s="22">
        <v>35</v>
      </c>
      <c r="K31" s="22">
        <v>7720</v>
      </c>
    </row>
    <row r="32" spans="1:11" ht="18.75" customHeight="1" x14ac:dyDescent="0.25">
      <c r="A32" s="24" t="s">
        <v>34</v>
      </c>
      <c r="B32" s="26" t="s">
        <v>35</v>
      </c>
      <c r="C32" s="26" t="s">
        <v>35</v>
      </c>
      <c r="D32" s="26" t="s">
        <v>35</v>
      </c>
      <c r="E32" s="26" t="s">
        <v>35</v>
      </c>
      <c r="F32" s="26" t="s">
        <v>35</v>
      </c>
      <c r="G32" s="26" t="s">
        <v>35</v>
      </c>
      <c r="H32" s="26" t="s">
        <v>35</v>
      </c>
      <c r="I32" s="26" t="s">
        <v>35</v>
      </c>
      <c r="J32" s="26" t="s">
        <v>35</v>
      </c>
      <c r="K32" s="26" t="s">
        <v>35</v>
      </c>
    </row>
    <row r="33" spans="1:11" ht="18.75" customHeight="1" x14ac:dyDescent="0.25">
      <c r="A33" s="24" t="s">
        <v>36</v>
      </c>
      <c r="B33" s="26" t="s">
        <v>35</v>
      </c>
      <c r="C33" s="26" t="s">
        <v>35</v>
      </c>
      <c r="D33" s="26" t="s">
        <v>35</v>
      </c>
      <c r="E33" s="26" t="s">
        <v>35</v>
      </c>
      <c r="F33" s="26" t="s">
        <v>35</v>
      </c>
      <c r="G33" s="26" t="s">
        <v>35</v>
      </c>
      <c r="H33" s="26" t="s">
        <v>35</v>
      </c>
      <c r="I33" s="26" t="s">
        <v>35</v>
      </c>
      <c r="J33" s="26" t="s">
        <v>35</v>
      </c>
      <c r="K33" s="26" t="s">
        <v>35</v>
      </c>
    </row>
    <row r="34" spans="1:11" ht="18.75" customHeight="1" x14ac:dyDescent="0.25">
      <c r="A34" s="24" t="s">
        <v>37</v>
      </c>
      <c r="B34" s="26" t="s">
        <v>35</v>
      </c>
      <c r="C34" s="26" t="s">
        <v>35</v>
      </c>
      <c r="D34" s="26" t="s">
        <v>35</v>
      </c>
      <c r="E34" s="26" t="s">
        <v>35</v>
      </c>
      <c r="F34" s="26" t="s">
        <v>35</v>
      </c>
      <c r="G34" s="26" t="s">
        <v>35</v>
      </c>
      <c r="H34" s="26" t="s">
        <v>35</v>
      </c>
      <c r="I34" s="26" t="s">
        <v>35</v>
      </c>
      <c r="J34" s="26" t="s">
        <v>35</v>
      </c>
      <c r="K34" s="26" t="s">
        <v>35</v>
      </c>
    </row>
    <row r="35" spans="1:11" ht="18.75" customHeight="1" x14ac:dyDescent="0.25">
      <c r="A35" s="24" t="s">
        <v>38</v>
      </c>
      <c r="B35" s="26" t="s">
        <v>35</v>
      </c>
      <c r="C35" s="26" t="s">
        <v>35</v>
      </c>
      <c r="D35" s="26" t="s">
        <v>35</v>
      </c>
      <c r="E35" s="26" t="s">
        <v>35</v>
      </c>
      <c r="F35" s="26" t="s">
        <v>35</v>
      </c>
      <c r="G35" s="26" t="s">
        <v>35</v>
      </c>
      <c r="H35" s="26" t="s">
        <v>35</v>
      </c>
      <c r="I35" s="26" t="s">
        <v>35</v>
      </c>
      <c r="J35" s="26" t="s">
        <v>35</v>
      </c>
      <c r="K35" s="26" t="s">
        <v>35</v>
      </c>
    </row>
    <row r="36" spans="1:11" ht="18.75" customHeight="1" x14ac:dyDescent="0.25">
      <c r="A36" s="24" t="s">
        <v>39</v>
      </c>
      <c r="B36" s="26" t="s">
        <v>35</v>
      </c>
      <c r="C36" s="26" t="s">
        <v>35</v>
      </c>
      <c r="D36" s="26" t="s">
        <v>35</v>
      </c>
      <c r="E36" s="26" t="s">
        <v>35</v>
      </c>
      <c r="F36" s="26" t="s">
        <v>35</v>
      </c>
      <c r="G36" s="26" t="s">
        <v>35</v>
      </c>
      <c r="H36" s="26" t="s">
        <v>35</v>
      </c>
      <c r="I36" s="26" t="s">
        <v>35</v>
      </c>
      <c r="J36" s="26" t="s">
        <v>35</v>
      </c>
      <c r="K36" s="26" t="s">
        <v>35</v>
      </c>
    </row>
    <row r="37" spans="1:11" ht="18.75" customHeight="1" x14ac:dyDescent="0.25">
      <c r="A37" s="24" t="s">
        <v>40</v>
      </c>
      <c r="B37" s="26" t="s">
        <v>35</v>
      </c>
      <c r="C37" s="26" t="s">
        <v>35</v>
      </c>
      <c r="D37" s="26" t="s">
        <v>35</v>
      </c>
      <c r="E37" s="26" t="s">
        <v>35</v>
      </c>
      <c r="F37" s="26" t="s">
        <v>35</v>
      </c>
      <c r="G37" s="26" t="s">
        <v>35</v>
      </c>
      <c r="H37" s="26" t="s">
        <v>35</v>
      </c>
      <c r="I37" s="26" t="s">
        <v>35</v>
      </c>
      <c r="J37" s="26" t="s">
        <v>35</v>
      </c>
      <c r="K37" s="26" t="s">
        <v>35</v>
      </c>
    </row>
    <row r="38" spans="1:11" ht="18.75" customHeight="1" x14ac:dyDescent="0.25">
      <c r="A38" s="24" t="s">
        <v>41</v>
      </c>
      <c r="B38" s="26" t="s">
        <v>35</v>
      </c>
      <c r="C38" s="26" t="s">
        <v>35</v>
      </c>
      <c r="D38" s="26" t="s">
        <v>35</v>
      </c>
      <c r="E38" s="26" t="s">
        <v>35</v>
      </c>
      <c r="F38" s="26" t="s">
        <v>35</v>
      </c>
      <c r="G38" s="26" t="s">
        <v>35</v>
      </c>
      <c r="H38" s="26" t="s">
        <v>35</v>
      </c>
      <c r="I38" s="26" t="s">
        <v>35</v>
      </c>
      <c r="J38" s="26" t="s">
        <v>35</v>
      </c>
      <c r="K38" s="26" t="s">
        <v>35</v>
      </c>
    </row>
    <row r="39" spans="1:11" ht="15.75" x14ac:dyDescent="0.25">
      <c r="A39" s="18" t="s">
        <v>42</v>
      </c>
      <c r="B39" s="19">
        <v>5</v>
      </c>
      <c r="C39" s="19">
        <v>1119</v>
      </c>
      <c r="D39" s="19">
        <v>7</v>
      </c>
      <c r="E39" s="19">
        <v>1291</v>
      </c>
      <c r="F39" s="25">
        <v>0</v>
      </c>
      <c r="G39" s="27">
        <v>1533</v>
      </c>
      <c r="H39" s="19">
        <v>14</v>
      </c>
      <c r="I39" s="20">
        <v>1618</v>
      </c>
      <c r="J39" s="19">
        <v>0</v>
      </c>
      <c r="K39" s="19">
        <v>1350</v>
      </c>
    </row>
    <row r="40" spans="1:11" ht="18.75" customHeight="1" x14ac:dyDescent="0.25">
      <c r="A40" s="28" t="s">
        <v>43</v>
      </c>
      <c r="B40" s="22">
        <v>5</v>
      </c>
      <c r="C40" s="22">
        <v>1119</v>
      </c>
      <c r="D40" s="22">
        <v>7</v>
      </c>
      <c r="E40" s="22">
        <v>1291</v>
      </c>
      <c r="F40" s="25">
        <v>0</v>
      </c>
      <c r="G40" s="25">
        <v>1533</v>
      </c>
      <c r="H40" s="22">
        <v>14</v>
      </c>
      <c r="I40" s="22">
        <v>1618</v>
      </c>
      <c r="J40" s="29">
        <v>0</v>
      </c>
      <c r="K40" s="22">
        <v>1350</v>
      </c>
    </row>
    <row r="41" spans="1:11" ht="18.75" customHeight="1" x14ac:dyDescent="0.25">
      <c r="A41" s="30" t="s">
        <v>44</v>
      </c>
      <c r="B41" s="31" t="s">
        <v>35</v>
      </c>
      <c r="C41" s="31" t="s">
        <v>35</v>
      </c>
      <c r="D41" s="31" t="s">
        <v>35</v>
      </c>
      <c r="E41" s="31" t="s">
        <v>35</v>
      </c>
      <c r="F41" s="31" t="s">
        <v>35</v>
      </c>
      <c r="G41" s="31" t="s">
        <v>35</v>
      </c>
      <c r="H41" s="31" t="s">
        <v>35</v>
      </c>
      <c r="I41" s="31" t="s">
        <v>35</v>
      </c>
      <c r="J41" s="26" t="s">
        <v>35</v>
      </c>
      <c r="K41" s="26" t="s">
        <v>35</v>
      </c>
    </row>
    <row r="42" spans="1:11" ht="18.75" customHeight="1" thickBot="1" x14ac:dyDescent="0.3">
      <c r="A42" s="32" t="s">
        <v>45</v>
      </c>
      <c r="B42" s="33" t="s">
        <v>35</v>
      </c>
      <c r="C42" s="33" t="s">
        <v>35</v>
      </c>
      <c r="D42" s="33" t="s">
        <v>35</v>
      </c>
      <c r="E42" s="33" t="s">
        <v>35</v>
      </c>
      <c r="F42" s="33" t="s">
        <v>35</v>
      </c>
      <c r="G42" s="33" t="s">
        <v>35</v>
      </c>
      <c r="H42" s="33" t="s">
        <v>35</v>
      </c>
      <c r="I42" s="33" t="s">
        <v>35</v>
      </c>
      <c r="J42" s="33" t="s">
        <v>35</v>
      </c>
      <c r="K42" s="33" t="s">
        <v>35</v>
      </c>
    </row>
    <row r="43" spans="1:11" ht="16.5" thickBot="1" x14ac:dyDescent="0.3">
      <c r="A43" s="34"/>
      <c r="B43" s="35"/>
      <c r="C43" s="35"/>
      <c r="D43" s="35"/>
      <c r="E43" s="35"/>
      <c r="F43" s="36"/>
      <c r="G43" s="37"/>
      <c r="H43" s="38"/>
      <c r="I43" s="39"/>
      <c r="J43" s="40"/>
      <c r="K43" s="40"/>
    </row>
    <row r="44" spans="1:11" ht="15.75" x14ac:dyDescent="0.25">
      <c r="A44" s="5" t="s">
        <v>1</v>
      </c>
      <c r="B44" s="41">
        <v>2020</v>
      </c>
      <c r="C44" s="41"/>
      <c r="D44" s="41">
        <v>2021</v>
      </c>
      <c r="E44" s="41"/>
      <c r="F44" s="41">
        <v>2022</v>
      </c>
      <c r="G44" s="41"/>
      <c r="H44" s="6">
        <v>2023</v>
      </c>
      <c r="I44" s="42"/>
      <c r="J44" s="43">
        <v>2024</v>
      </c>
      <c r="K44" s="44"/>
    </row>
    <row r="45" spans="1:11" ht="15.75" x14ac:dyDescent="0.25">
      <c r="A45" s="10"/>
      <c r="B45" s="11" t="s">
        <v>2</v>
      </c>
      <c r="C45" s="11"/>
      <c r="D45" s="11" t="s">
        <v>2</v>
      </c>
      <c r="E45" s="11"/>
      <c r="F45" s="11" t="s">
        <v>2</v>
      </c>
      <c r="G45" s="11"/>
      <c r="H45" s="11" t="s">
        <v>2</v>
      </c>
      <c r="I45" s="45"/>
      <c r="J45" s="46" t="s">
        <v>2</v>
      </c>
      <c r="K45" s="47"/>
    </row>
    <row r="46" spans="1:11" ht="16.5" thickBot="1" x14ac:dyDescent="0.3">
      <c r="A46" s="13"/>
      <c r="B46" s="14" t="s">
        <v>3</v>
      </c>
      <c r="C46" s="14" t="s">
        <v>4</v>
      </c>
      <c r="D46" s="14" t="s">
        <v>3</v>
      </c>
      <c r="E46" s="14" t="s">
        <v>4</v>
      </c>
      <c r="F46" s="14" t="s">
        <v>3</v>
      </c>
      <c r="G46" s="14" t="s">
        <v>4</v>
      </c>
      <c r="H46" s="14" t="s">
        <v>3</v>
      </c>
      <c r="I46" s="48" t="s">
        <v>4</v>
      </c>
      <c r="J46" s="49" t="s">
        <v>3</v>
      </c>
      <c r="K46" s="15" t="s">
        <v>4</v>
      </c>
    </row>
    <row r="47" spans="1:11" ht="15.75" x14ac:dyDescent="0.25">
      <c r="A47" s="16" t="s">
        <v>5</v>
      </c>
      <c r="B47" s="50">
        <f>B48+B53+B61+B69</f>
        <v>7275</v>
      </c>
      <c r="C47" s="50">
        <f>C48+C53+C61+C69+C80</f>
        <v>1202231</v>
      </c>
      <c r="D47" s="50">
        <f>D48+D53+D61+D69</f>
        <v>9610</v>
      </c>
      <c r="E47" s="50">
        <f>E48+E53+E61+E69</f>
        <v>2007490</v>
      </c>
      <c r="F47" s="50">
        <f t="shared" ref="F47:K47" si="3">F48+F53+F61+F69+F80</f>
        <v>31111</v>
      </c>
      <c r="G47" s="50">
        <f t="shared" si="3"/>
        <v>3737248</v>
      </c>
      <c r="H47" s="50">
        <f t="shared" si="3"/>
        <v>31492</v>
      </c>
      <c r="I47" s="50">
        <f t="shared" si="3"/>
        <v>2587639</v>
      </c>
      <c r="J47" s="50">
        <f t="shared" si="3"/>
        <v>37329</v>
      </c>
      <c r="K47" s="50">
        <f t="shared" si="3"/>
        <v>2024173</v>
      </c>
    </row>
    <row r="48" spans="1:11" ht="15.75" x14ac:dyDescent="0.25">
      <c r="A48" s="18" t="s">
        <v>6</v>
      </c>
      <c r="B48" s="51">
        <f t="shared" ref="B48:K48" si="4">B49+B50+B51+B52</f>
        <v>2382</v>
      </c>
      <c r="C48" s="51">
        <f t="shared" si="4"/>
        <v>568542</v>
      </c>
      <c r="D48" s="51">
        <f t="shared" si="4"/>
        <v>2701</v>
      </c>
      <c r="E48" s="51">
        <f t="shared" si="4"/>
        <v>879653</v>
      </c>
      <c r="F48" s="51">
        <f t="shared" si="4"/>
        <v>6468</v>
      </c>
      <c r="G48" s="51">
        <f t="shared" si="4"/>
        <v>878244</v>
      </c>
      <c r="H48" s="51">
        <f t="shared" si="4"/>
        <v>7932</v>
      </c>
      <c r="I48" s="51">
        <f t="shared" si="4"/>
        <v>908948</v>
      </c>
      <c r="J48" s="51">
        <f t="shared" si="4"/>
        <v>10418</v>
      </c>
      <c r="K48" s="51">
        <f t="shared" si="4"/>
        <v>814090</v>
      </c>
    </row>
    <row r="49" spans="1:11" ht="15.75" x14ac:dyDescent="0.25">
      <c r="A49" s="21" t="s">
        <v>7</v>
      </c>
      <c r="B49" s="52">
        <v>133</v>
      </c>
      <c r="C49" s="52">
        <v>96766</v>
      </c>
      <c r="D49" s="53">
        <v>258</v>
      </c>
      <c r="E49" s="53">
        <v>156335</v>
      </c>
      <c r="F49" s="53">
        <v>629</v>
      </c>
      <c r="G49" s="53">
        <v>181520</v>
      </c>
      <c r="H49" s="54">
        <v>559</v>
      </c>
      <c r="I49" s="55">
        <v>175153</v>
      </c>
      <c r="J49" s="54">
        <v>611</v>
      </c>
      <c r="K49" s="54">
        <v>136444</v>
      </c>
    </row>
    <row r="50" spans="1:11" ht="15.75" x14ac:dyDescent="0.25">
      <c r="A50" s="21" t="s">
        <v>8</v>
      </c>
      <c r="B50" s="52">
        <v>1097</v>
      </c>
      <c r="C50" s="52">
        <v>156702</v>
      </c>
      <c r="D50" s="53">
        <v>1197</v>
      </c>
      <c r="E50" s="53">
        <v>284208</v>
      </c>
      <c r="F50" s="53">
        <v>3323</v>
      </c>
      <c r="G50" s="53">
        <v>288067</v>
      </c>
      <c r="H50" s="54">
        <v>3174</v>
      </c>
      <c r="I50" s="55">
        <v>292704</v>
      </c>
      <c r="J50" s="54">
        <v>4986</v>
      </c>
      <c r="K50" s="54">
        <v>253460</v>
      </c>
    </row>
    <row r="51" spans="1:11" ht="15.75" x14ac:dyDescent="0.25">
      <c r="A51" s="21" t="s">
        <v>9</v>
      </c>
      <c r="B51" s="52">
        <v>1009</v>
      </c>
      <c r="C51" s="52">
        <v>309030</v>
      </c>
      <c r="D51" s="53">
        <v>1081</v>
      </c>
      <c r="E51" s="53">
        <v>431877</v>
      </c>
      <c r="F51" s="53">
        <v>1985</v>
      </c>
      <c r="G51" s="53">
        <v>398954</v>
      </c>
      <c r="H51" s="54">
        <v>3450</v>
      </c>
      <c r="I51" s="55">
        <v>435278</v>
      </c>
      <c r="J51" s="54">
        <v>4236</v>
      </c>
      <c r="K51" s="54">
        <v>417433</v>
      </c>
    </row>
    <row r="52" spans="1:11" ht="15.75" x14ac:dyDescent="0.25">
      <c r="A52" s="21" t="s">
        <v>10</v>
      </c>
      <c r="B52" s="52">
        <v>143</v>
      </c>
      <c r="C52" s="52">
        <v>6044</v>
      </c>
      <c r="D52" s="53">
        <v>165</v>
      </c>
      <c r="E52" s="53">
        <v>7233</v>
      </c>
      <c r="F52" s="53">
        <v>531</v>
      </c>
      <c r="G52" s="53">
        <v>9703</v>
      </c>
      <c r="H52" s="54">
        <v>749</v>
      </c>
      <c r="I52" s="55">
        <v>5813</v>
      </c>
      <c r="J52" s="54">
        <v>585</v>
      </c>
      <c r="K52" s="54">
        <v>6753</v>
      </c>
    </row>
    <row r="53" spans="1:11" ht="15.75" x14ac:dyDescent="0.25">
      <c r="A53" s="18" t="s">
        <v>11</v>
      </c>
      <c r="B53" s="51">
        <f>B54+B55+B57+B58+B59+B60</f>
        <v>3583</v>
      </c>
      <c r="C53" s="51">
        <f>C54+C55+C57+C58+C59+C60</f>
        <v>491079</v>
      </c>
      <c r="D53" s="51">
        <f>D54+D55+D57+D58+D59+D60</f>
        <v>5051</v>
      </c>
      <c r="E53" s="51">
        <f>E54+E55+E57+E58+E59+E60</f>
        <v>878713</v>
      </c>
      <c r="F53" s="51">
        <f t="shared" ref="F53:K53" si="5">F54+F55+F56+F57+F58+F59+F60</f>
        <v>18764</v>
      </c>
      <c r="G53" s="51">
        <f t="shared" si="5"/>
        <v>2507651</v>
      </c>
      <c r="H53" s="51">
        <f t="shared" si="5"/>
        <v>14737</v>
      </c>
      <c r="I53" s="51">
        <f t="shared" si="5"/>
        <v>1300966</v>
      </c>
      <c r="J53" s="51">
        <f t="shared" si="5"/>
        <v>17601</v>
      </c>
      <c r="K53" s="51">
        <f t="shared" si="5"/>
        <v>859279</v>
      </c>
    </row>
    <row r="54" spans="1:11" ht="15.75" x14ac:dyDescent="0.25">
      <c r="A54" s="21" t="s">
        <v>12</v>
      </c>
      <c r="B54" s="52">
        <v>1177</v>
      </c>
      <c r="C54" s="52">
        <v>108680</v>
      </c>
      <c r="D54" s="53">
        <v>1050</v>
      </c>
      <c r="E54" s="53">
        <v>142800</v>
      </c>
      <c r="F54" s="53">
        <v>3086</v>
      </c>
      <c r="G54" s="53">
        <v>202252</v>
      </c>
      <c r="H54" s="54">
        <v>4631</v>
      </c>
      <c r="I54" s="55">
        <v>211510</v>
      </c>
      <c r="J54" s="54">
        <v>6485</v>
      </c>
      <c r="K54" s="54">
        <v>185124</v>
      </c>
    </row>
    <row r="55" spans="1:11" ht="15.75" x14ac:dyDescent="0.25">
      <c r="A55" s="24" t="s">
        <v>13</v>
      </c>
      <c r="B55" s="52">
        <v>28</v>
      </c>
      <c r="C55" s="52">
        <v>38906</v>
      </c>
      <c r="D55" s="53">
        <v>50</v>
      </c>
      <c r="E55" s="53">
        <v>64225</v>
      </c>
      <c r="F55" s="53">
        <v>26</v>
      </c>
      <c r="G55" s="53">
        <v>58740</v>
      </c>
      <c r="H55" s="54">
        <v>33</v>
      </c>
      <c r="I55" s="55">
        <v>70970</v>
      </c>
      <c r="J55" s="54">
        <v>28</v>
      </c>
      <c r="K55" s="54">
        <v>84377</v>
      </c>
    </row>
    <row r="56" spans="1:11" ht="15.75" x14ac:dyDescent="0.25">
      <c r="A56" s="24" t="s">
        <v>14</v>
      </c>
      <c r="B56" s="52" t="s">
        <v>16</v>
      </c>
      <c r="C56" s="52" t="s">
        <v>46</v>
      </c>
      <c r="D56" s="53" t="s">
        <v>16</v>
      </c>
      <c r="E56" s="53" t="s">
        <v>16</v>
      </c>
      <c r="F56" s="53">
        <v>6734</v>
      </c>
      <c r="G56" s="53">
        <v>1034171</v>
      </c>
      <c r="H56" s="54">
        <v>1377</v>
      </c>
      <c r="I56" s="55">
        <v>425881</v>
      </c>
      <c r="J56" s="54">
        <v>4111</v>
      </c>
      <c r="K56" s="54">
        <v>107014</v>
      </c>
    </row>
    <row r="57" spans="1:11" ht="15.75" x14ac:dyDescent="0.25">
      <c r="A57" s="21" t="s">
        <v>17</v>
      </c>
      <c r="B57" s="52">
        <v>1334</v>
      </c>
      <c r="C57" s="52">
        <v>105150</v>
      </c>
      <c r="D57" s="53">
        <v>2654</v>
      </c>
      <c r="E57" s="53">
        <v>269573</v>
      </c>
      <c r="F57" s="53">
        <v>6708</v>
      </c>
      <c r="G57" s="53">
        <v>844376</v>
      </c>
      <c r="H57" s="54">
        <v>5331</v>
      </c>
      <c r="I57" s="55">
        <v>223444</v>
      </c>
      <c r="J57" s="54">
        <v>2899</v>
      </c>
      <c r="K57" s="54">
        <v>143690</v>
      </c>
    </row>
    <row r="58" spans="1:11" ht="14.25" customHeight="1" x14ac:dyDescent="0.25">
      <c r="A58" s="24" t="s">
        <v>18</v>
      </c>
      <c r="B58" s="52">
        <v>201</v>
      </c>
      <c r="C58" s="52">
        <v>48652</v>
      </c>
      <c r="D58" s="53">
        <v>256</v>
      </c>
      <c r="E58" s="53">
        <v>89897</v>
      </c>
      <c r="F58" s="53">
        <v>298</v>
      </c>
      <c r="G58" s="53">
        <v>114134</v>
      </c>
      <c r="H58" s="54">
        <v>782</v>
      </c>
      <c r="I58" s="55">
        <v>137088</v>
      </c>
      <c r="J58" s="54">
        <v>1208</v>
      </c>
      <c r="K58" s="54">
        <v>134116</v>
      </c>
    </row>
    <row r="59" spans="1:11" ht="14.25" customHeight="1" x14ac:dyDescent="0.25">
      <c r="A59" s="24" t="s">
        <v>19</v>
      </c>
      <c r="B59" s="52">
        <v>6</v>
      </c>
      <c r="C59" s="52">
        <v>7291</v>
      </c>
      <c r="D59" s="53">
        <v>20</v>
      </c>
      <c r="E59" s="53">
        <v>11327</v>
      </c>
      <c r="F59" s="53">
        <v>16</v>
      </c>
      <c r="G59" s="53">
        <v>10427</v>
      </c>
      <c r="H59" s="54">
        <v>16</v>
      </c>
      <c r="I59" s="55">
        <v>15941</v>
      </c>
      <c r="J59" s="54">
        <v>10</v>
      </c>
      <c r="K59" s="54">
        <v>15180</v>
      </c>
    </row>
    <row r="60" spans="1:11" ht="14.25" customHeight="1" x14ac:dyDescent="0.25">
      <c r="A60" s="24" t="s">
        <v>47</v>
      </c>
      <c r="B60" s="52">
        <v>837</v>
      </c>
      <c r="C60" s="52">
        <v>182400</v>
      </c>
      <c r="D60" s="53">
        <v>1021</v>
      </c>
      <c r="E60" s="53">
        <v>300891</v>
      </c>
      <c r="F60" s="53">
        <v>1896</v>
      </c>
      <c r="G60" s="53">
        <v>243551</v>
      </c>
      <c r="H60" s="54">
        <v>2567</v>
      </c>
      <c r="I60" s="55">
        <v>216132</v>
      </c>
      <c r="J60" s="54">
        <v>2860</v>
      </c>
      <c r="K60" s="54">
        <v>189778</v>
      </c>
    </row>
    <row r="61" spans="1:11" ht="15.75" x14ac:dyDescent="0.25">
      <c r="A61" s="18" t="s">
        <v>21</v>
      </c>
      <c r="B61" s="51">
        <f t="shared" ref="B61:K61" si="6">SUM(B62:B68)</f>
        <v>1074</v>
      </c>
      <c r="C61" s="51">
        <f t="shared" si="6"/>
        <v>111732</v>
      </c>
      <c r="D61" s="51">
        <f t="shared" si="6"/>
        <v>1140</v>
      </c>
      <c r="E61" s="51">
        <f t="shared" si="6"/>
        <v>171933</v>
      </c>
      <c r="F61" s="51">
        <f t="shared" si="6"/>
        <v>4148</v>
      </c>
      <c r="G61" s="51">
        <f t="shared" si="6"/>
        <v>291721</v>
      </c>
      <c r="H61" s="51">
        <f t="shared" si="6"/>
        <v>6362</v>
      </c>
      <c r="I61" s="51">
        <f t="shared" si="6"/>
        <v>311236</v>
      </c>
      <c r="J61" s="51">
        <f t="shared" si="6"/>
        <v>5155</v>
      </c>
      <c r="K61" s="51">
        <f t="shared" si="6"/>
        <v>268961</v>
      </c>
    </row>
    <row r="62" spans="1:11" ht="18.75" customHeight="1" x14ac:dyDescent="0.25">
      <c r="A62" s="24" t="s">
        <v>22</v>
      </c>
      <c r="B62" s="52">
        <v>144</v>
      </c>
      <c r="C62" s="52">
        <v>10781</v>
      </c>
      <c r="D62" s="53">
        <v>210</v>
      </c>
      <c r="E62" s="53">
        <v>18758</v>
      </c>
      <c r="F62" s="53">
        <v>682</v>
      </c>
      <c r="G62" s="53">
        <v>19946</v>
      </c>
      <c r="H62" s="54">
        <v>416</v>
      </c>
      <c r="I62" s="55">
        <v>19113</v>
      </c>
      <c r="J62" s="54">
        <v>303</v>
      </c>
      <c r="K62" s="54">
        <v>13690</v>
      </c>
    </row>
    <row r="63" spans="1:11" ht="18.75" customHeight="1" x14ac:dyDescent="0.25">
      <c r="A63" s="24" t="s">
        <v>23</v>
      </c>
      <c r="B63" s="52">
        <v>9</v>
      </c>
      <c r="C63" s="52">
        <v>3168</v>
      </c>
      <c r="D63" s="53">
        <v>7</v>
      </c>
      <c r="E63" s="53">
        <v>6440</v>
      </c>
      <c r="F63" s="53">
        <v>29</v>
      </c>
      <c r="G63" s="53">
        <v>14091</v>
      </c>
      <c r="H63" s="54">
        <v>66</v>
      </c>
      <c r="I63" s="55">
        <v>13197</v>
      </c>
      <c r="J63" s="54">
        <v>71</v>
      </c>
      <c r="K63" s="54">
        <v>11720</v>
      </c>
    </row>
    <row r="64" spans="1:11" ht="18.75" customHeight="1" x14ac:dyDescent="0.25">
      <c r="A64" s="24" t="s">
        <v>24</v>
      </c>
      <c r="B64" s="52">
        <v>90</v>
      </c>
      <c r="C64" s="52">
        <v>9000</v>
      </c>
      <c r="D64" s="53">
        <v>91</v>
      </c>
      <c r="E64" s="53">
        <v>17284</v>
      </c>
      <c r="F64" s="53">
        <v>205</v>
      </c>
      <c r="G64" s="53">
        <v>23010</v>
      </c>
      <c r="H64" s="54">
        <v>346</v>
      </c>
      <c r="I64" s="55">
        <v>26815</v>
      </c>
      <c r="J64" s="54">
        <v>1640</v>
      </c>
      <c r="K64" s="54">
        <v>28867</v>
      </c>
    </row>
    <row r="65" spans="1:11" ht="18.75" customHeight="1" x14ac:dyDescent="0.25">
      <c r="A65" s="24" t="s">
        <v>48</v>
      </c>
      <c r="B65" s="52">
        <v>175</v>
      </c>
      <c r="C65" s="52">
        <v>33529</v>
      </c>
      <c r="D65" s="53">
        <v>241</v>
      </c>
      <c r="E65" s="53">
        <v>54710</v>
      </c>
      <c r="F65" s="53">
        <v>369</v>
      </c>
      <c r="G65" s="53">
        <v>97537</v>
      </c>
      <c r="H65" s="54">
        <v>671</v>
      </c>
      <c r="I65" s="55">
        <v>111504</v>
      </c>
      <c r="J65" s="54">
        <v>988</v>
      </c>
      <c r="K65" s="54">
        <v>61352</v>
      </c>
    </row>
    <row r="66" spans="1:11" ht="18.75" customHeight="1" x14ac:dyDescent="0.25">
      <c r="A66" s="24" t="s">
        <v>26</v>
      </c>
      <c r="B66" s="52">
        <v>37</v>
      </c>
      <c r="C66" s="52">
        <v>31594</v>
      </c>
      <c r="D66" s="53">
        <v>95</v>
      </c>
      <c r="E66" s="53">
        <v>46804</v>
      </c>
      <c r="F66" s="53">
        <v>20</v>
      </c>
      <c r="G66" s="53">
        <v>59153</v>
      </c>
      <c r="H66" s="54">
        <v>18</v>
      </c>
      <c r="I66" s="55">
        <v>76950</v>
      </c>
      <c r="J66" s="54">
        <v>47</v>
      </c>
      <c r="K66" s="54">
        <v>91355</v>
      </c>
    </row>
    <row r="67" spans="1:11" ht="18.75" customHeight="1" x14ac:dyDescent="0.25">
      <c r="A67" s="24" t="s">
        <v>27</v>
      </c>
      <c r="B67" s="52">
        <v>25</v>
      </c>
      <c r="C67" s="52">
        <v>5175</v>
      </c>
      <c r="D67" s="53">
        <v>62</v>
      </c>
      <c r="E67" s="53">
        <v>19408</v>
      </c>
      <c r="F67" s="53">
        <v>109</v>
      </c>
      <c r="G67" s="53">
        <v>44583</v>
      </c>
      <c r="H67" s="54">
        <v>210</v>
      </c>
      <c r="I67" s="55">
        <v>35951</v>
      </c>
      <c r="J67" s="54">
        <v>372</v>
      </c>
      <c r="K67" s="54">
        <v>31005</v>
      </c>
    </row>
    <row r="68" spans="1:11" ht="18.75" customHeight="1" x14ac:dyDescent="0.25">
      <c r="A68" s="24" t="s">
        <v>49</v>
      </c>
      <c r="B68" s="52">
        <v>594</v>
      </c>
      <c r="C68" s="52">
        <v>18485</v>
      </c>
      <c r="D68" s="53">
        <v>434</v>
      </c>
      <c r="E68" s="53">
        <v>8529</v>
      </c>
      <c r="F68" s="53">
        <v>2734</v>
      </c>
      <c r="G68" s="53">
        <v>33401</v>
      </c>
      <c r="H68" s="54">
        <v>4635</v>
      </c>
      <c r="I68" s="55">
        <v>27706</v>
      </c>
      <c r="J68" s="54">
        <v>1734</v>
      </c>
      <c r="K68" s="54">
        <v>30972</v>
      </c>
    </row>
    <row r="69" spans="1:11" ht="18.75" customHeight="1" x14ac:dyDescent="0.25">
      <c r="A69" s="18" t="s">
        <v>29</v>
      </c>
      <c r="B69" s="51">
        <f>B70+B71+B72</f>
        <v>236</v>
      </c>
      <c r="C69" s="51">
        <f>C70+C71+C72</f>
        <v>30700</v>
      </c>
      <c r="D69" s="56">
        <f t="shared" ref="D69:K69" si="7">SUM(D70:D79)</f>
        <v>718</v>
      </c>
      <c r="E69" s="56">
        <f t="shared" si="7"/>
        <v>77191</v>
      </c>
      <c r="F69" s="56">
        <f t="shared" si="7"/>
        <v>1682</v>
      </c>
      <c r="G69" s="56">
        <f t="shared" si="7"/>
        <v>58619</v>
      </c>
      <c r="H69" s="56">
        <f t="shared" si="7"/>
        <v>2459</v>
      </c>
      <c r="I69" s="56">
        <f t="shared" si="7"/>
        <v>64501</v>
      </c>
      <c r="J69" s="56">
        <f t="shared" si="7"/>
        <v>4148</v>
      </c>
      <c r="K69" s="56">
        <f t="shared" si="7"/>
        <v>80054</v>
      </c>
    </row>
    <row r="70" spans="1:11" ht="18.75" customHeight="1" x14ac:dyDescent="0.25">
      <c r="A70" s="24" t="s">
        <v>30</v>
      </c>
      <c r="B70" s="52">
        <v>157</v>
      </c>
      <c r="C70" s="52">
        <v>20451</v>
      </c>
      <c r="D70" s="53">
        <v>87</v>
      </c>
      <c r="E70" s="53">
        <v>7100</v>
      </c>
      <c r="F70" s="53">
        <v>199</v>
      </c>
      <c r="G70" s="53">
        <v>5425</v>
      </c>
      <c r="H70" s="54">
        <v>577</v>
      </c>
      <c r="I70" s="55">
        <v>11179</v>
      </c>
      <c r="J70" s="54">
        <v>1843</v>
      </c>
      <c r="K70" s="54">
        <v>23879</v>
      </c>
    </row>
    <row r="71" spans="1:11" ht="18.75" customHeight="1" x14ac:dyDescent="0.25">
      <c r="A71" s="24" t="s">
        <v>31</v>
      </c>
      <c r="B71" s="52">
        <v>55</v>
      </c>
      <c r="C71" s="52">
        <v>5879</v>
      </c>
      <c r="D71" s="53">
        <v>150</v>
      </c>
      <c r="E71" s="53">
        <v>17258</v>
      </c>
      <c r="F71" s="53">
        <v>500</v>
      </c>
      <c r="G71" s="53">
        <v>14105</v>
      </c>
      <c r="H71" s="54">
        <v>873</v>
      </c>
      <c r="I71" s="55">
        <v>13924</v>
      </c>
      <c r="J71" s="54">
        <v>903</v>
      </c>
      <c r="K71" s="54">
        <v>13745</v>
      </c>
    </row>
    <row r="72" spans="1:11" ht="18.75" customHeight="1" x14ac:dyDescent="0.25">
      <c r="A72" s="24" t="s">
        <v>50</v>
      </c>
      <c r="B72" s="52">
        <v>24</v>
      </c>
      <c r="C72" s="52">
        <v>4370</v>
      </c>
      <c r="D72" s="53">
        <v>4</v>
      </c>
      <c r="E72" s="53">
        <v>1030</v>
      </c>
      <c r="F72" s="53">
        <v>0</v>
      </c>
      <c r="G72" s="53">
        <v>0</v>
      </c>
      <c r="H72" s="54">
        <v>9</v>
      </c>
      <c r="I72" s="55">
        <v>1711</v>
      </c>
      <c r="J72" s="54">
        <v>63</v>
      </c>
      <c r="K72" s="54">
        <v>7549</v>
      </c>
    </row>
    <row r="73" spans="1:11" ht="18.75" customHeight="1" x14ac:dyDescent="0.25">
      <c r="A73" s="24" t="s">
        <v>34</v>
      </c>
      <c r="B73" s="57" t="s">
        <v>35</v>
      </c>
      <c r="C73" s="57" t="s">
        <v>35</v>
      </c>
      <c r="D73" s="53" t="s">
        <v>35</v>
      </c>
      <c r="E73" s="53">
        <v>10791</v>
      </c>
      <c r="F73" s="53">
        <v>3</v>
      </c>
      <c r="G73" s="53">
        <v>4680</v>
      </c>
      <c r="H73" s="54">
        <v>0</v>
      </c>
      <c r="I73" s="55">
        <v>0</v>
      </c>
      <c r="J73" s="54">
        <v>0</v>
      </c>
      <c r="K73" s="54">
        <v>0</v>
      </c>
    </row>
    <row r="74" spans="1:11" ht="18.75" customHeight="1" x14ac:dyDescent="0.25">
      <c r="A74" s="24" t="s">
        <v>36</v>
      </c>
      <c r="B74" s="57" t="s">
        <v>35</v>
      </c>
      <c r="C74" s="57" t="s">
        <v>35</v>
      </c>
      <c r="D74" s="53">
        <v>64</v>
      </c>
      <c r="E74" s="53">
        <v>3903</v>
      </c>
      <c r="F74" s="53">
        <v>147</v>
      </c>
      <c r="G74" s="53">
        <v>3539</v>
      </c>
      <c r="H74" s="54">
        <v>153</v>
      </c>
      <c r="I74" s="55">
        <v>4375</v>
      </c>
      <c r="J74" s="54">
        <v>134</v>
      </c>
      <c r="K74" s="54">
        <v>4287</v>
      </c>
    </row>
    <row r="75" spans="1:11" ht="18.75" customHeight="1" x14ac:dyDescent="0.25">
      <c r="A75" s="24" t="s">
        <v>37</v>
      </c>
      <c r="B75" s="57" t="s">
        <v>35</v>
      </c>
      <c r="C75" s="57" t="s">
        <v>35</v>
      </c>
      <c r="D75" s="53">
        <v>1</v>
      </c>
      <c r="E75" s="53">
        <v>8926</v>
      </c>
      <c r="F75" s="53">
        <v>3</v>
      </c>
      <c r="G75" s="53">
        <v>8974</v>
      </c>
      <c r="H75" s="54">
        <v>10</v>
      </c>
      <c r="I75" s="55">
        <v>11183</v>
      </c>
      <c r="J75" s="54">
        <v>4</v>
      </c>
      <c r="K75" s="54">
        <v>10131</v>
      </c>
    </row>
    <row r="76" spans="1:11" ht="18.75" customHeight="1" x14ac:dyDescent="0.25">
      <c r="A76" s="24" t="s">
        <v>38</v>
      </c>
      <c r="B76" s="57" t="s">
        <v>35</v>
      </c>
      <c r="C76" s="57" t="s">
        <v>35</v>
      </c>
      <c r="D76" s="53">
        <v>1</v>
      </c>
      <c r="E76" s="53">
        <v>1030</v>
      </c>
      <c r="F76" s="53">
        <v>2</v>
      </c>
      <c r="G76" s="53">
        <v>771</v>
      </c>
      <c r="H76" s="54">
        <v>0</v>
      </c>
      <c r="I76" s="55">
        <v>873</v>
      </c>
      <c r="J76" s="54">
        <v>0</v>
      </c>
      <c r="K76" s="54">
        <v>1228</v>
      </c>
    </row>
    <row r="77" spans="1:11" ht="18.75" customHeight="1" x14ac:dyDescent="0.25">
      <c r="A77" s="24" t="s">
        <v>39</v>
      </c>
      <c r="B77" s="57" t="s">
        <v>35</v>
      </c>
      <c r="C77" s="57" t="s">
        <v>35</v>
      </c>
      <c r="D77" s="53">
        <v>148</v>
      </c>
      <c r="E77" s="53">
        <v>1897</v>
      </c>
      <c r="F77" s="53">
        <v>31</v>
      </c>
      <c r="G77" s="53">
        <v>1493</v>
      </c>
      <c r="H77" s="54">
        <v>85</v>
      </c>
      <c r="I77" s="55">
        <v>1481</v>
      </c>
      <c r="J77" s="54">
        <v>320</v>
      </c>
      <c r="K77" s="54">
        <v>2044</v>
      </c>
    </row>
    <row r="78" spans="1:11" ht="18.75" customHeight="1" x14ac:dyDescent="0.25">
      <c r="A78" s="24" t="s">
        <v>40</v>
      </c>
      <c r="B78" s="57" t="s">
        <v>35</v>
      </c>
      <c r="C78" s="57" t="s">
        <v>35</v>
      </c>
      <c r="D78" s="53" t="s">
        <v>51</v>
      </c>
      <c r="E78" s="53">
        <v>250</v>
      </c>
      <c r="F78" s="53">
        <v>0</v>
      </c>
      <c r="G78" s="53">
        <v>0</v>
      </c>
      <c r="H78" s="54">
        <v>0</v>
      </c>
      <c r="I78" s="55">
        <v>0</v>
      </c>
      <c r="J78" s="54">
        <v>0</v>
      </c>
      <c r="K78" s="54">
        <v>0</v>
      </c>
    </row>
    <row r="79" spans="1:11" ht="18.75" customHeight="1" x14ac:dyDescent="0.25">
      <c r="A79" s="24" t="s">
        <v>41</v>
      </c>
      <c r="B79" s="57" t="s">
        <v>35</v>
      </c>
      <c r="C79" s="57" t="s">
        <v>35</v>
      </c>
      <c r="D79" s="57">
        <v>263</v>
      </c>
      <c r="E79" s="57">
        <v>25006</v>
      </c>
      <c r="F79" s="57">
        <v>797</v>
      </c>
      <c r="G79" s="57">
        <v>19632</v>
      </c>
      <c r="H79" s="54">
        <v>752</v>
      </c>
      <c r="I79" s="55">
        <v>19775</v>
      </c>
      <c r="J79" s="54">
        <v>881</v>
      </c>
      <c r="K79" s="54">
        <v>17191</v>
      </c>
    </row>
    <row r="80" spans="1:11" ht="15.75" x14ac:dyDescent="0.25">
      <c r="A80" s="18" t="s">
        <v>42</v>
      </c>
      <c r="B80" s="51" t="s">
        <v>35</v>
      </c>
      <c r="C80" s="51">
        <v>178</v>
      </c>
      <c r="D80" s="53" t="s">
        <v>52</v>
      </c>
      <c r="E80" s="53" t="s">
        <v>52</v>
      </c>
      <c r="F80" s="56">
        <f t="shared" ref="F80:K80" si="8">F81+F82+F83</f>
        <v>49</v>
      </c>
      <c r="G80" s="56">
        <f t="shared" si="8"/>
        <v>1013</v>
      </c>
      <c r="H80" s="56">
        <f t="shared" si="8"/>
        <v>2</v>
      </c>
      <c r="I80" s="58">
        <f t="shared" si="8"/>
        <v>1988</v>
      </c>
      <c r="J80" s="56">
        <f t="shared" si="8"/>
        <v>7</v>
      </c>
      <c r="K80" s="58">
        <f t="shared" si="8"/>
        <v>1789</v>
      </c>
    </row>
    <row r="81" spans="1:11" ht="16.5" customHeight="1" x14ac:dyDescent="0.25">
      <c r="A81" s="24" t="s">
        <v>43</v>
      </c>
      <c r="B81" s="52" t="s">
        <v>35</v>
      </c>
      <c r="C81" s="52">
        <v>178</v>
      </c>
      <c r="D81" s="53" t="s">
        <v>52</v>
      </c>
      <c r="E81" s="53" t="s">
        <v>52</v>
      </c>
      <c r="F81" s="53">
        <v>48</v>
      </c>
      <c r="G81" s="53">
        <v>312</v>
      </c>
      <c r="H81" s="54">
        <v>2</v>
      </c>
      <c r="I81" s="55">
        <v>1277</v>
      </c>
      <c r="J81" s="54">
        <v>2</v>
      </c>
      <c r="K81" s="54">
        <v>1366</v>
      </c>
    </row>
    <row r="82" spans="1:11" ht="16.5" customHeight="1" x14ac:dyDescent="0.25">
      <c r="A82" s="24" t="s">
        <v>44</v>
      </c>
      <c r="B82" s="57" t="s">
        <v>35</v>
      </c>
      <c r="C82" s="57" t="s">
        <v>35</v>
      </c>
      <c r="D82" s="57" t="s">
        <v>35</v>
      </c>
      <c r="E82" s="57" t="s">
        <v>35</v>
      </c>
      <c r="F82" s="53">
        <v>1</v>
      </c>
      <c r="G82" s="53">
        <v>550</v>
      </c>
      <c r="H82" s="54">
        <v>0</v>
      </c>
      <c r="I82" s="55">
        <v>535</v>
      </c>
      <c r="J82" s="54">
        <v>5</v>
      </c>
      <c r="K82" s="54">
        <v>292</v>
      </c>
    </row>
    <row r="83" spans="1:11" ht="16.5" customHeight="1" thickBot="1" x14ac:dyDescent="0.3">
      <c r="A83" s="32" t="s">
        <v>45</v>
      </c>
      <c r="B83" s="59" t="s">
        <v>35</v>
      </c>
      <c r="C83" s="59" t="s">
        <v>35</v>
      </c>
      <c r="D83" s="59" t="s">
        <v>35</v>
      </c>
      <c r="E83" s="59" t="s">
        <v>35</v>
      </c>
      <c r="F83" s="60">
        <v>0</v>
      </c>
      <c r="G83" s="60">
        <v>151</v>
      </c>
      <c r="H83" s="61">
        <v>0</v>
      </c>
      <c r="I83" s="62">
        <v>176</v>
      </c>
      <c r="J83" s="54">
        <v>0</v>
      </c>
      <c r="K83" s="54">
        <v>131</v>
      </c>
    </row>
    <row r="84" spans="1:11" ht="16.5" x14ac:dyDescent="0.25">
      <c r="A84" s="63" t="s">
        <v>53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</row>
    <row r="85" spans="1:11" ht="16.5" x14ac:dyDescent="0.3">
      <c r="A85" s="64" t="s">
        <v>54</v>
      </c>
      <c r="B85" s="64"/>
      <c r="C85" s="64"/>
      <c r="D85" s="64"/>
      <c r="E85" s="64"/>
      <c r="F85" s="64"/>
      <c r="G85" s="64"/>
      <c r="H85" s="65"/>
      <c r="I85" s="65"/>
      <c r="J85" s="65"/>
      <c r="K85" s="65"/>
    </row>
    <row r="86" spans="1:11" ht="16.5" x14ac:dyDescent="0.25">
      <c r="A86" s="66" t="s">
        <v>55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</row>
    <row r="87" spans="1:11" ht="16.5" x14ac:dyDescent="0.3">
      <c r="A87" s="64" t="s">
        <v>56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</row>
    <row r="88" spans="1:11" ht="16.5" x14ac:dyDescent="0.3">
      <c r="A88" s="66" t="s">
        <v>57</v>
      </c>
      <c r="B88" s="66"/>
      <c r="C88" s="66"/>
      <c r="D88" s="66"/>
      <c r="E88" s="66"/>
      <c r="F88" s="64"/>
      <c r="G88" s="64"/>
      <c r="H88" s="64"/>
      <c r="I88" s="64"/>
      <c r="J88" s="64"/>
      <c r="K88" s="64"/>
    </row>
    <row r="89" spans="1:11" ht="16.5" x14ac:dyDescent="0.25">
      <c r="A89" s="66" t="s">
        <v>58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</row>
    <row r="90" spans="1:11" ht="16.5" x14ac:dyDescent="0.25">
      <c r="A90" s="68" t="s">
        <v>59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</row>
  </sheetData>
  <mergeCells count="22">
    <mergeCell ref="J45:K45"/>
    <mergeCell ref="A84:K84"/>
    <mergeCell ref="F4:G4"/>
    <mergeCell ref="H4:I4"/>
    <mergeCell ref="J4:K4"/>
    <mergeCell ref="A44:A46"/>
    <mergeCell ref="H44:I44"/>
    <mergeCell ref="J44:K44"/>
    <mergeCell ref="B45:C45"/>
    <mergeCell ref="D45:E45"/>
    <mergeCell ref="F45:G45"/>
    <mergeCell ref="H45:I45"/>
    <mergeCell ref="A1:K1"/>
    <mergeCell ref="H2:K2"/>
    <mergeCell ref="A3:A5"/>
    <mergeCell ref="B3:C3"/>
    <mergeCell ref="D3:E3"/>
    <mergeCell ref="F3:G3"/>
    <mergeCell ref="H3:I3"/>
    <mergeCell ref="J3:K3"/>
    <mergeCell ref="B4:C4"/>
    <mergeCell ref="D4:E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dcterms:created xsi:type="dcterms:W3CDTF">2025-10-23T07:16:42Z</dcterms:created>
  <dcterms:modified xsi:type="dcterms:W3CDTF">2025-10-23T07:21:34Z</dcterms:modified>
</cp:coreProperties>
</file>