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 firstSheet="8" activeTab="9"/>
  </bookViews>
  <sheets>
    <sheet name="Table-1" sheetId="20" r:id="rId1"/>
    <sheet name="TABLE-2" sheetId="21" r:id="rId2"/>
    <sheet name="TABLE-3" sheetId="22" r:id="rId3"/>
    <sheet name="Table 4" sheetId="23" r:id="rId4"/>
    <sheet name="Table 5" sheetId="24" r:id="rId5"/>
    <sheet name="Table 6" sheetId="25" r:id="rId6"/>
    <sheet name="Table 7a " sheetId="26" r:id="rId7"/>
    <sheet name="Table 7b" sheetId="27" r:id="rId8"/>
    <sheet name="Table 8" sheetId="19" r:id="rId9"/>
    <sheet name="Table 9" sheetId="32" r:id="rId10"/>
    <sheet name="GFCF Current T10" sheetId="14" r:id="rId11"/>
    <sheet name="GFCF Current T10a" sheetId="33" r:id="rId12"/>
    <sheet name="GFCF Current T10b" sheetId="34" r:id="rId13"/>
    <sheet name="GFCF Constant T11" sheetId="15" r:id="rId14"/>
    <sheet name="GFCF Constant T11a" sheetId="35" r:id="rId15"/>
    <sheet name="GFCF Constant T11b" sheetId="36" r:id="rId16"/>
  </sheets>
  <externalReferences>
    <externalReference r:id="rId17"/>
    <externalReference r:id="rId18"/>
  </externalReferences>
  <definedNames>
    <definedName name="_xlnm.Print_Area" localSheetId="13">'GFCF Constant T11'!$A$2:$AD$33</definedName>
    <definedName name="_xlnm.Print_Area" localSheetId="14">'GFCF Constant T11a'!$A$1:$AD$28</definedName>
    <definedName name="_xlnm.Print_Area" localSheetId="15">'GFCF Constant T11b'!$A$1:$AD$32</definedName>
    <definedName name="_xlnm.Print_Area" localSheetId="10">'GFCF Current T10'!$A$2:$AD$33</definedName>
    <definedName name="_xlnm.Print_Area" localSheetId="11">'GFCF Current T10a'!$A$2:$AD$29</definedName>
    <definedName name="_xlnm.Print_Area" localSheetId="12">'GFCF Current T10b'!$A$2:$AD$32</definedName>
    <definedName name="_xlnm.Print_Area" localSheetId="3">'Table 4'!$A$1:$AB$43</definedName>
    <definedName name="_xlnm.Print_Area" localSheetId="4">'Table 5'!$A$1:$AB$40</definedName>
    <definedName name="_xlnm.Print_Area" localSheetId="5">'Table 6'!$A$1:$AB$33</definedName>
    <definedName name="_xlnm.Print_Area" localSheetId="6">'Table 7a '!$A$1:$AB$34</definedName>
    <definedName name="_xlnm.Print_Area" localSheetId="7">'Table 7b'!$A$1:$AB$34</definedName>
    <definedName name="_xlnm.Print_Area" localSheetId="8">'Table 8'!$A$1:$AA$15</definedName>
    <definedName name="_xlnm.Print_Area" localSheetId="9">'Table 9'!$A$1:$AA$14</definedName>
    <definedName name="_xlnm.Print_Area" localSheetId="0">'Table-1'!$A$1:$J$85</definedName>
    <definedName name="_xlnm.Print_Area" localSheetId="1">'TABLE-2'!$A$1:$N$77</definedName>
    <definedName name="_xlnm.Print_Area" localSheetId="2">'TABLE-3'!$A$1:$L$77</definedName>
    <definedName name="_xlnm.Print_Area">#REF!</definedName>
    <definedName name="PRINT_AREA_MI" localSheetId="13">[1]GFCF200708P!#REF!</definedName>
    <definedName name="PRINT_AREA_MI" localSheetId="14">[1]GFCF200708P!#REF!</definedName>
    <definedName name="PRINT_AREA_MI" localSheetId="15">[1]GFCF200708P!#REF!</definedName>
    <definedName name="PRINT_AREA_MI" localSheetId="10">[1]GFCF200708P!#REF!</definedName>
    <definedName name="PRINT_AREA_MI" localSheetId="11">[1]GFCF200708P!#REF!</definedName>
    <definedName name="PRINT_AREA_MI" localSheetId="12">[1]GFCF200708P!#REF!</definedName>
    <definedName name="PRINT_AREA_MI" localSheetId="3">[2]GFCF200708P!#REF!</definedName>
    <definedName name="PRINT_AREA_MI" localSheetId="4">[2]GFCF200708P!#REF!</definedName>
    <definedName name="PRINT_AREA_MI" localSheetId="5">[2]GFCF200708P!#REF!</definedName>
    <definedName name="PRINT_AREA_MI" localSheetId="6">[2]GFCF200708P!#REF!</definedName>
    <definedName name="PRINT_AREA_MI" localSheetId="7">[2]GFCF200708P!#REF!</definedName>
    <definedName name="PRINT_AREA_MI" localSheetId="8">[1]GFCF200708P!#REF!</definedName>
    <definedName name="PRINT_AREA_MI" localSheetId="9">[1]GFCF200708P!#REF!</definedName>
    <definedName name="PRINT_AREA_MI" localSheetId="0">[1]GFCF200708P!#REF!</definedName>
    <definedName name="PRINT_AREA_MI" localSheetId="1">[1]GFCF200708P!#REF!</definedName>
    <definedName name="PRINT_AREA_MI" localSheetId="2">[1]GFCF200708P!#REF!</definedName>
    <definedName name="PRINT_AREA_MI">[1]GFCF200708P!#REF!</definedName>
    <definedName name="_xlnm.Print_Titles" localSheetId="13">'GFCF Constant T11'!$A:$B</definedName>
    <definedName name="_xlnm.Print_Titles" localSheetId="14">'GFCF Constant T11a'!$A:$B</definedName>
    <definedName name="_xlnm.Print_Titles" localSheetId="15">'GFCF Constant T11b'!$A:$B</definedName>
    <definedName name="_xlnm.Print_Titles" localSheetId="10">'GFCF Current T10'!$A:$B</definedName>
    <definedName name="_xlnm.Print_Titles" localSheetId="11">'GFCF Current T10a'!$A:$B</definedName>
    <definedName name="_xlnm.Print_Titles" localSheetId="12">'GFCF Current T10b'!$A:$B</definedName>
    <definedName name="_xlnm.Print_Titles" localSheetId="3">'Table 4'!$A:$B,'Table 4'!$1:$4</definedName>
    <definedName name="_xlnm.Print_Titles" localSheetId="4">'Table 5'!$A:$B,'Table 5'!$1:$4</definedName>
    <definedName name="_xlnm.Print_Titles" localSheetId="5">'Table 6'!$A:$B,'Table 6'!$1:$4</definedName>
    <definedName name="_xlnm.Print_Titles" localSheetId="6">'Table 7a '!$A:$B,'Table 7a '!$2:$5</definedName>
    <definedName name="_xlnm.Print_Titles" localSheetId="7">'Table 7b'!$A:$B,'Table 7b'!$2:$5</definedName>
    <definedName name="_xlnm.Print_Titles" localSheetId="8">'Table 8'!$A:$A</definedName>
    <definedName name="_xlnm.Print_Titles" localSheetId="9">'Table 9'!$A:$A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6" i="23" l="1"/>
  <c r="U76" i="23"/>
  <c r="V76" i="23"/>
  <c r="W76" i="23"/>
  <c r="X76" i="23"/>
  <c r="Y76" i="23"/>
  <c r="T77" i="23"/>
  <c r="U77" i="23"/>
  <c r="V77" i="23"/>
  <c r="W77" i="23"/>
  <c r="X77" i="23"/>
  <c r="Y77" i="23"/>
  <c r="Z77" i="23"/>
  <c r="AA77" i="23"/>
  <c r="AB77" i="23"/>
  <c r="T78" i="23"/>
  <c r="U78" i="23"/>
  <c r="V78" i="23"/>
  <c r="W78" i="23"/>
  <c r="X78" i="23"/>
  <c r="Y78" i="23"/>
  <c r="T79" i="23"/>
  <c r="U79" i="23"/>
  <c r="V79" i="23"/>
  <c r="W79" i="23"/>
  <c r="X79" i="23"/>
  <c r="Y79" i="23"/>
  <c r="Z79" i="23"/>
  <c r="AA79" i="23"/>
  <c r="AB79" i="23"/>
  <c r="T80" i="23"/>
  <c r="U80" i="23"/>
  <c r="V80" i="23"/>
  <c r="W80" i="23"/>
  <c r="X80" i="23"/>
  <c r="Y80" i="23"/>
  <c r="S79" i="23"/>
  <c r="S80" i="23"/>
  <c r="S78" i="23"/>
  <c r="S77" i="23"/>
  <c r="S76" i="23"/>
  <c r="T69" i="23" l="1"/>
  <c r="U69" i="23"/>
  <c r="V69" i="23"/>
  <c r="W69" i="23"/>
  <c r="X69" i="23"/>
  <c r="Y69" i="23"/>
  <c r="S69" i="23"/>
  <c r="T65" i="23"/>
  <c r="U65" i="23"/>
  <c r="V65" i="23"/>
  <c r="W65" i="23"/>
  <c r="X65" i="23"/>
  <c r="Y65" i="23"/>
  <c r="Z65" i="23"/>
  <c r="AA65" i="23"/>
  <c r="AB65" i="23"/>
  <c r="T66" i="23"/>
  <c r="U66" i="23"/>
  <c r="V66" i="23"/>
  <c r="W66" i="23"/>
  <c r="X66" i="23"/>
  <c r="Y66" i="23"/>
  <c r="S66" i="23"/>
  <c r="S65" i="23"/>
  <c r="Y55" i="23" l="1"/>
  <c r="X55" i="23"/>
  <c r="AB53" i="23" l="1"/>
  <c r="AB52" i="23"/>
  <c r="T48" i="23" l="1"/>
  <c r="U48" i="23"/>
  <c r="V48" i="23"/>
  <c r="W48" i="23"/>
  <c r="X48" i="23"/>
  <c r="Y48" i="23"/>
  <c r="Z48" i="23"/>
  <c r="AA48" i="23"/>
  <c r="AB48" i="23"/>
  <c r="S48" i="23"/>
  <c r="Z47" i="23" l="1"/>
  <c r="AA47" i="23"/>
  <c r="AB47" i="23"/>
  <c r="Y47" i="23"/>
  <c r="AB76" i="23" l="1"/>
  <c r="AB69" i="23"/>
  <c r="AB61" i="23"/>
  <c r="AA58" i="23"/>
  <c r="AB44" i="23" l="1"/>
  <c r="AB78" i="23"/>
  <c r="AB55" i="23"/>
  <c r="AB80" i="23"/>
  <c r="AB66" i="23" l="1"/>
  <c r="AA76" i="23" l="1"/>
  <c r="AA69" i="23"/>
  <c r="AA61" i="23"/>
  <c r="AA78" i="23" l="1"/>
  <c r="AA55" i="23"/>
  <c r="AA44" i="23"/>
  <c r="AB45" i="23" s="1"/>
  <c r="AA80" i="23" l="1"/>
  <c r="AA66" i="23"/>
  <c r="S44" i="23" l="1"/>
  <c r="T44" i="23"/>
  <c r="X44" i="23" l="1"/>
  <c r="Y44" i="23"/>
  <c r="T45" i="23"/>
  <c r="U44" i="23"/>
  <c r="W44" i="23"/>
  <c r="V44" i="23"/>
  <c r="X45" i="23" l="1"/>
  <c r="V45" i="23"/>
  <c r="U45" i="23"/>
  <c r="W45" i="23"/>
  <c r="Y45" i="23"/>
  <c r="Z76" i="23" l="1"/>
  <c r="Z69" i="23"/>
  <c r="Z78" i="23" l="1"/>
  <c r="Z55" i="23"/>
  <c r="Z44" i="23"/>
  <c r="AA45" i="23"/>
  <c r="Z80" i="23" l="1"/>
  <c r="Z66" i="23"/>
  <c r="Z45" i="23"/>
  <c r="Q44" i="23" l="1"/>
  <c r="L44" i="23"/>
  <c r="H44" i="23"/>
  <c r="G44" i="23"/>
  <c r="O44" i="23"/>
  <c r="F44" i="23"/>
  <c r="E44" i="23"/>
  <c r="F45" i="23" l="1"/>
  <c r="G45" i="23"/>
  <c r="K44" i="23"/>
  <c r="L45" i="23" s="1"/>
  <c r="H45" i="23"/>
  <c r="N44" i="23"/>
  <c r="O45" i="23" s="1"/>
  <c r="M44" i="23"/>
  <c r="M45" i="23" s="1"/>
  <c r="I44" i="23"/>
  <c r="I45" i="23" s="1"/>
  <c r="R44" i="23"/>
  <c r="D44" i="23"/>
  <c r="P44" i="23" l="1"/>
  <c r="J44" i="23"/>
  <c r="J45" i="23" s="1"/>
  <c r="C44" i="23"/>
  <c r="D45" i="23" s="1"/>
  <c r="R45" i="23"/>
  <c r="S45" i="23"/>
  <c r="E45" i="23"/>
  <c r="N45" i="23"/>
  <c r="K45" i="23" l="1"/>
  <c r="P45" i="23"/>
  <c r="Q45" i="23"/>
  <c r="H46" i="22" l="1"/>
  <c r="J45" i="22"/>
  <c r="C37" i="22"/>
</calcChain>
</file>

<file path=xl/sharedStrings.xml><?xml version="1.0" encoding="utf-8"?>
<sst xmlns="http://schemas.openxmlformats.org/spreadsheetml/2006/main" count="1163" uniqueCount="301">
  <si>
    <t>Sector/Industry</t>
  </si>
  <si>
    <t>A.</t>
  </si>
  <si>
    <t>2.  Livestock</t>
  </si>
  <si>
    <t>3.  Forestry</t>
  </si>
  <si>
    <t>4.  Fishing</t>
  </si>
  <si>
    <t>B.</t>
  </si>
  <si>
    <t>1.  Mining and Quarrying</t>
  </si>
  <si>
    <t>2.  Manufacturing ( i+ii+iii)</t>
  </si>
  <si>
    <t xml:space="preserve">     i)    Large Scale</t>
  </si>
  <si>
    <t xml:space="preserve">     ii)   Small Scale</t>
  </si>
  <si>
    <t xml:space="preserve">     iii)  Slaughtering</t>
  </si>
  <si>
    <t>4.  Construction</t>
  </si>
  <si>
    <t>C.</t>
  </si>
  <si>
    <t>1.  Wholesale &amp; Retail trade</t>
  </si>
  <si>
    <t>GDP {Total of GVA at bp (A+B+C)</t>
  </si>
  <si>
    <t>A</t>
  </si>
  <si>
    <t xml:space="preserve"> Agriculture, forestry and fishing</t>
  </si>
  <si>
    <t>B</t>
  </si>
  <si>
    <t xml:space="preserve"> Mining and quarrying</t>
  </si>
  <si>
    <t>C</t>
  </si>
  <si>
    <t>D</t>
  </si>
  <si>
    <t>F</t>
  </si>
  <si>
    <t>G</t>
  </si>
  <si>
    <t>H</t>
  </si>
  <si>
    <t xml:space="preserve"> Transportation and storage</t>
  </si>
  <si>
    <t>I</t>
  </si>
  <si>
    <t>J</t>
  </si>
  <si>
    <t xml:space="preserve"> Information and communication</t>
  </si>
  <si>
    <t>K</t>
  </si>
  <si>
    <t xml:space="preserve"> Financial and insurance activities</t>
  </si>
  <si>
    <t>L</t>
  </si>
  <si>
    <t>M</t>
  </si>
  <si>
    <t>Private Sector</t>
  </si>
  <si>
    <t>Public Sector</t>
  </si>
  <si>
    <t>Other Private Services</t>
  </si>
  <si>
    <t>2005-06</t>
  </si>
  <si>
    <t>2015-16</t>
  </si>
  <si>
    <t>GROSS FIXED CAPITAL FORMATION</t>
  </si>
  <si>
    <t>PRIVATE, PUBLIC &amp; GENERAL GOVERNMENT SECTORS</t>
  </si>
  <si>
    <t>BY ECONOMIC ACTIVITY</t>
  </si>
  <si>
    <t>Sr.</t>
  </si>
  <si>
    <t>No.</t>
  </si>
  <si>
    <t>1999-2000</t>
  </si>
  <si>
    <t>2000-01</t>
  </si>
  <si>
    <t>2001-02</t>
  </si>
  <si>
    <t>2002-03</t>
  </si>
  <si>
    <t>2003-04</t>
  </si>
  <si>
    <t>2004-05</t>
  </si>
  <si>
    <t>2006-07</t>
  </si>
  <si>
    <t>2007-08</t>
  </si>
  <si>
    <t>2008-09</t>
  </si>
  <si>
    <t>2009-10</t>
  </si>
  <si>
    <t>2010-11</t>
  </si>
  <si>
    <t>2011-12</t>
  </si>
  <si>
    <t>2013-14</t>
  </si>
  <si>
    <t>2014-15</t>
  </si>
  <si>
    <t>2016-17</t>
  </si>
  <si>
    <t>2017-18</t>
  </si>
  <si>
    <t>2018-19</t>
  </si>
  <si>
    <t>2019-20</t>
  </si>
  <si>
    <t>2020-21</t>
  </si>
  <si>
    <t>2012-13</t>
  </si>
  <si>
    <t>Total GFCF(A+B+C)</t>
  </si>
  <si>
    <t>General Government</t>
  </si>
  <si>
    <t>Private &amp; Public Sector (A+B)</t>
  </si>
  <si>
    <t>(Sector wise total)</t>
  </si>
  <si>
    <t>Manufacturing</t>
  </si>
  <si>
    <t>i.   Large Scale</t>
  </si>
  <si>
    <t>ii.  Small Scale (including Slaughtering)</t>
  </si>
  <si>
    <t>Construction</t>
  </si>
  <si>
    <t>PRIVATE SECTOR BY ECONOMIC ACTIVITY</t>
  </si>
  <si>
    <t>Agriculture</t>
  </si>
  <si>
    <t>PUBLIC &amp; GENERAL GOVERNMENT SECTORS</t>
  </si>
  <si>
    <t xml:space="preserve">Public &amp; General Govt. (B+C) </t>
  </si>
  <si>
    <t>(Autonmous &amp; Semi Aut-Bodies)</t>
  </si>
  <si>
    <t>a.   Railways</t>
  </si>
  <si>
    <t>c.   Others</t>
  </si>
  <si>
    <t xml:space="preserve"> i.   Federal</t>
  </si>
  <si>
    <t>ii.   Provincial</t>
  </si>
  <si>
    <t>iii.  District Governments</t>
  </si>
  <si>
    <t>Education</t>
  </si>
  <si>
    <t>Human health and social work activities</t>
  </si>
  <si>
    <t>Manufacturing (Large scale)</t>
  </si>
  <si>
    <t xml:space="preserve"> Forestry</t>
  </si>
  <si>
    <t xml:space="preserve"> Fishing</t>
  </si>
  <si>
    <t xml:space="preserve"> Electricity, gas, and water supply</t>
  </si>
  <si>
    <t xml:space="preserve"> Accommodation and food service activities (Hotels and Restaurants)</t>
  </si>
  <si>
    <t xml:space="preserve"> Wholesale and retail trade</t>
  </si>
  <si>
    <t xml:space="preserve"> Real estate activities (Ownership of Dwellings) </t>
  </si>
  <si>
    <t>Livestock</t>
  </si>
  <si>
    <t>Rs. in Million</t>
  </si>
  <si>
    <t>EXPENDITURE ON GROSS DOMESTIC PRODUCT</t>
  </si>
  <si>
    <t>Rs. Million</t>
  </si>
  <si>
    <t>Description/Year</t>
  </si>
  <si>
    <t>Household final consumption expenditure</t>
  </si>
  <si>
    <t>Gross  fixed capital formation</t>
  </si>
  <si>
    <t>Changes in inventories</t>
  </si>
  <si>
    <t>GDP by expenditure</t>
  </si>
  <si>
    <t xml:space="preserve"> </t>
  </si>
  <si>
    <t>General government final consumption expenditure</t>
  </si>
  <si>
    <t>Exports of goods and non-factor services</t>
  </si>
  <si>
    <t>Less imports of goods and non-factor services</t>
  </si>
  <si>
    <t>Cotton Ginning</t>
  </si>
  <si>
    <t>Valuables</t>
  </si>
  <si>
    <r>
      <t xml:space="preserve">[AT </t>
    </r>
    <r>
      <rPr>
        <b/>
        <sz val="10"/>
        <rFont val="Times New Roman"/>
        <family val="1"/>
      </rPr>
      <t>CONSTANT</t>
    </r>
    <r>
      <rPr>
        <sz val="10"/>
        <rFont val="Times New Roman"/>
        <family val="1"/>
      </rPr>
      <t xml:space="preserve"> MARKET PRICES]</t>
    </r>
  </si>
  <si>
    <t>NPISH final consumption expenditure</t>
  </si>
  <si>
    <r>
      <t xml:space="preserve">[AT CURRENT MARKET PRICES] </t>
    </r>
    <r>
      <rPr>
        <b/>
        <sz val="10"/>
        <rFont val="Times New Roman"/>
        <family val="1"/>
      </rPr>
      <t>(2015-16 base)</t>
    </r>
  </si>
  <si>
    <t>Crops</t>
  </si>
  <si>
    <t>Industries/Sectors</t>
  </si>
  <si>
    <t>Public Administration and Social Security (General Government)</t>
  </si>
  <si>
    <t>General Government (By sources)</t>
  </si>
  <si>
    <t>General Government (By industries)</t>
  </si>
  <si>
    <t>i) Public Administration and Social Security (General Government)</t>
  </si>
  <si>
    <t>ii) Education</t>
  </si>
  <si>
    <t>iii) Human health and social work activities</t>
  </si>
  <si>
    <t>Table-1</t>
  </si>
  <si>
    <t>MACRO ECONOMIC INDICATORS</t>
  </si>
  <si>
    <t>GROWTH RATE (%)</t>
  </si>
  <si>
    <t>Years</t>
  </si>
  <si>
    <t>(Constant FC)</t>
  </si>
  <si>
    <t>(Current MP)</t>
  </si>
  <si>
    <t>GDP</t>
  </si>
  <si>
    <t xml:space="preserve">Commodity Producing Sector </t>
  </si>
  <si>
    <t>Services Sector</t>
  </si>
  <si>
    <t xml:space="preserve">Total Investment </t>
  </si>
  <si>
    <t>Fixed Investment</t>
  </si>
  <si>
    <t>Public Investment</t>
  </si>
  <si>
    <t>Private Investment</t>
  </si>
  <si>
    <t>(1980-81=100)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</si>
  <si>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</si>
  <si>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</si>
  <si>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</si>
  <si>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</si>
  <si>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</si>
  <si>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</si>
  <si>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</si>
  <si>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</si>
  <si>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</si>
  <si>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</si>
  <si>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</si>
  <si>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</si>
  <si>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</si>
  <si>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</si>
  <si>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</si>
  <si>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</si>
  <si>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</si>
  <si>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</si>
  <si>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</si>
  <si>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</si>
  <si>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</si>
  <si>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</si>
  <si>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</si>
  <si>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</si>
  <si>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</si>
  <si>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</si>
  <si>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</si>
  <si>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</si>
  <si>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</si>
  <si>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</si>
  <si>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</si>
  <si>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</si>
  <si>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</si>
  <si>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</si>
  <si>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</si>
  <si>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</si>
  <si>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</si>
  <si>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</si>
  <si>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</si>
  <si>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</si>
  <si>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</si>
  <si>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</si>
  <si>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</si>
  <si>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</si>
  <si>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</si>
  <si>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</si>
  <si>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</si>
  <si>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</si>
  <si>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</si>
  <si>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(Constant basic prices)</t>
  </si>
  <si>
    <t xml:space="preserve">Gross Capital Formation </t>
  </si>
  <si>
    <t>Gross Fixed Capital Formation</t>
  </si>
  <si>
    <t>-</t>
  </si>
  <si>
    <t>(2015-16=100)</t>
  </si>
  <si>
    <t>Note: From 1999-2000 onward estimates are at basic prices</t>
  </si>
  <si>
    <t>Table-2</t>
  </si>
  <si>
    <t>National accoutns Main Aggregates (at current prices)</t>
  </si>
  <si>
    <t>(Rs.Million)</t>
  </si>
  <si>
    <t>Year</t>
  </si>
  <si>
    <t>Per capita GNP (MP)</t>
  </si>
  <si>
    <t>Exchange Rate</t>
  </si>
  <si>
    <t>GNP (MP)</t>
  </si>
  <si>
    <t>Net factor income from abroad</t>
  </si>
  <si>
    <t>GDP (MP)</t>
  </si>
  <si>
    <t>Indirect Taxes</t>
  </si>
  <si>
    <t>Subsidies</t>
  </si>
  <si>
    <t>GDP (FC)</t>
  </si>
  <si>
    <t>Total Consumption</t>
  </si>
  <si>
    <t>Total Investment</t>
  </si>
  <si>
    <t>Export of G&amp;NFS</t>
  </si>
  <si>
    <t>Imports of G&amp;NFS</t>
  </si>
  <si>
    <t>Rs.</t>
  </si>
  <si>
    <t>1US $ = Rs</t>
  </si>
  <si>
    <t>$</t>
  </si>
  <si>
    <t>Per capita GNI (MP)</t>
  </si>
  <si>
    <t>GNI (MP)</t>
  </si>
  <si>
    <t>Taxes on Products</t>
  </si>
  <si>
    <t>Subsidies on Products</t>
  </si>
  <si>
    <t>Total of GVA (BP)</t>
  </si>
  <si>
    <t>Final Consumption Expenditure</t>
  </si>
  <si>
    <t>Table-3</t>
  </si>
  <si>
    <t>NATIONAL ACCOUNTS MAIN AGGREGATES (AT CONSTANT PRICES)</t>
  </si>
  <si>
    <t>(Rs. Million)</t>
  </si>
  <si>
    <t xml:space="preserve">Per capita GNI </t>
  </si>
  <si>
    <t xml:space="preserve">GNI </t>
  </si>
  <si>
    <t xml:space="preserve">GDP </t>
  </si>
  <si>
    <t xml:space="preserve">Gross Domestic Product of Pakistan (at current basic prices of 2015-16) </t>
  </si>
  <si>
    <t>S.  No</t>
  </si>
  <si>
    <t>Agriculture, Forestry and Fishing     ( 1 to 4 )</t>
  </si>
  <si>
    <t>1. Crops ( i+ii+iii)</t>
  </si>
  <si>
    <t xml:space="preserve">      i)  Important Crops</t>
  </si>
  <si>
    <t xml:space="preserve">      ii) Other Crops</t>
  </si>
  <si>
    <t xml:space="preserve">      iii) Cotton Ginning</t>
  </si>
  <si>
    <t>Industrial Activities ( 1 to 4 )</t>
  </si>
  <si>
    <t>3   Electricity, Gas and Water supply</t>
  </si>
  <si>
    <t>Commodity Producing Activities (A+B)</t>
  </si>
  <si>
    <t>Services ( 1 to 10)</t>
  </si>
  <si>
    <t>2. Transportation &amp; Storage</t>
  </si>
  <si>
    <r>
      <t xml:space="preserve">3. Accommodation and Food Services Activities </t>
    </r>
    <r>
      <rPr>
        <sz val="8"/>
        <rFont val="Times New Roman"/>
        <family val="1"/>
      </rPr>
      <t>(Hotels &amp; Restaurants)</t>
    </r>
  </si>
  <si>
    <t>4. Information and Communication</t>
  </si>
  <si>
    <t>5.  Financial and Insurance Activities</t>
  </si>
  <si>
    <t>6.  Real Estate Activities (OD)</t>
  </si>
  <si>
    <t>7.  Public Administration and Social Security (General Government)</t>
  </si>
  <si>
    <t>8. Education</t>
  </si>
  <si>
    <t>9. Human Health and Social Work Activities</t>
  </si>
  <si>
    <t>10.  Other Private Services</t>
  </si>
  <si>
    <t>E</t>
  </si>
  <si>
    <t>Taxes</t>
  </si>
  <si>
    <t>GDP at mp (GVA+T-S)</t>
  </si>
  <si>
    <t>Net Primary Income (NPI)</t>
  </si>
  <si>
    <t>Gross National Income</t>
  </si>
  <si>
    <t>Population (million no.)</t>
  </si>
  <si>
    <t>Per Capita Income</t>
  </si>
  <si>
    <t>Gross Domestic Product of Pakistan (at Constant basic prices of 2015-16)</t>
  </si>
  <si>
    <t>(%)</t>
  </si>
  <si>
    <t xml:space="preserve">2020-21 </t>
  </si>
  <si>
    <t xml:space="preserve">S. </t>
  </si>
  <si>
    <t xml:space="preserve">2019-20 </t>
  </si>
  <si>
    <t>No</t>
  </si>
  <si>
    <t>D.</t>
  </si>
  <si>
    <t>Sectoral Shares in GDP (at Current basic prices)</t>
  </si>
  <si>
    <t>2021-22</t>
  </si>
  <si>
    <t xml:space="preserve">Real Growth Rates of GDP at constant basic prices of 2015-16 </t>
  </si>
  <si>
    <t>Sectoral Shares in GDP (at Constant basic prices of 2015-16)</t>
  </si>
  <si>
    <t>% Change</t>
  </si>
  <si>
    <t xml:space="preserve">b.   Post Offices </t>
  </si>
  <si>
    <t>Net primary income from abroad</t>
  </si>
  <si>
    <t>2022-23</t>
  </si>
  <si>
    <t>Per Capita Income (Rupees)</t>
  </si>
  <si>
    <t>3. Accommodation and Food Services Activities (Hotels &amp; Restaurants)</t>
  </si>
  <si>
    <t>Table 5 (P. 1/2)</t>
  </si>
  <si>
    <t>Table 6 (P. 1/2)</t>
  </si>
  <si>
    <t>Table 5 (P. 2/2)</t>
  </si>
  <si>
    <t>Table 6 (P. 2/2)</t>
  </si>
  <si>
    <t>Table 7a (P. 1/2)</t>
  </si>
  <si>
    <t>Table 7a (P. 2/2)</t>
  </si>
  <si>
    <t>Table 7b (P. 1/2)</t>
  </si>
  <si>
    <t>Table 7b (P. 2/2)</t>
  </si>
  <si>
    <t>Table 8 (P. 1/2)</t>
  </si>
  <si>
    <t>Table 8 (P. 2/2)</t>
  </si>
  <si>
    <t>Table 9 (P. 1/2)</t>
  </si>
  <si>
    <t>Table 9 (P. 2/2)</t>
  </si>
  <si>
    <t>Table 10 (P. 1/2)</t>
  </si>
  <si>
    <t>Table 10 (P. 2/2)</t>
  </si>
  <si>
    <t>Table 10a (P. 1/2)</t>
  </si>
  <si>
    <t>Table 10a (P. 2/2)</t>
  </si>
  <si>
    <t>Table 10b (P. 1/2)</t>
  </si>
  <si>
    <t>Table 10b (P. 2/2)</t>
  </si>
  <si>
    <t>Table 11 (P. 1/2)</t>
  </si>
  <si>
    <t>Table 11 (P. 2/2)</t>
  </si>
  <si>
    <t>Table 11a (P. 1/2)</t>
  </si>
  <si>
    <t>Table 11a (P. 2/2)</t>
  </si>
  <si>
    <t>Table 11b (P. 1/2)</t>
  </si>
  <si>
    <t>Table 11b (P. 2/2)</t>
  </si>
  <si>
    <t>Table 4 (P. 1/2)</t>
  </si>
  <si>
    <t>Table 4 (P. 2/2)</t>
  </si>
  <si>
    <t>GDP volume in Million US$</t>
  </si>
  <si>
    <t>2023-24</t>
  </si>
  <si>
    <t>2023-24/</t>
  </si>
  <si>
    <t>Per capita GNI (MP) (US $)</t>
  </si>
  <si>
    <t xml:space="preserve"> * The series of per capita income from 2016-17 onwards will be revised after the reciept of backward and forward projections of population from NIPS on the basis of 2023- Population Census.</t>
  </si>
  <si>
    <t>* The series of per capita income from 2016-17 onwards will be revised after the reciept of backward and forward projections of population from NIPS on the basis of 2023- Population Census.</t>
  </si>
  <si>
    <t>2024-25/</t>
  </si>
  <si>
    <t>2024-25</t>
  </si>
  <si>
    <t xml:space="preserve">2021-22 </t>
  </si>
  <si>
    <t>Net Taxes</t>
  </si>
  <si>
    <t>GVA</t>
  </si>
  <si>
    <t>Taxes less subsidies</t>
  </si>
  <si>
    <t>Adj. NPI</t>
  </si>
  <si>
    <t>GNI</t>
  </si>
  <si>
    <t>AT CURRENT PRICES (2015-16 base) Rs. Million</t>
  </si>
  <si>
    <t>AT CONSTANT PRICES OF 2015-16 Rs.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</si>
</sst>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_)"/>
    <numFmt numFmtId="168" formatCode="0.00_);\(0.00\)"/>
    <numFmt numFmtId="169" formatCode="0_);\(0\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sz val="6.15"/>
      <name val="Arial"/>
      <family val="2"/>
    </font>
    <font>
      <sz val="12"/>
      <name val="Helv"/>
    </font>
    <font>
      <b/>
      <sz val="12"/>
      <name val="Helv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7" applyNumberFormat="0" applyFill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/>
    <xf numFmtId="166" fontId="8" fillId="0" borderId="0"/>
    <xf numFmtId="165" fontId="8" fillId="0" borderId="0"/>
    <xf numFmtId="0" fontId="8" fillId="0" borderId="0"/>
    <xf numFmtId="0" fontId="3" fillId="0" borderId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20" fillId="0" borderId="0"/>
  </cellStyleXfs>
  <cellXfs count="467">
    <xf numFmtId="0" fontId="0" fillId="0" borderId="0" xfId="0"/>
    <xf numFmtId="0" fontId="6" fillId="0" borderId="0" xfId="5" applyFont="1"/>
    <xf numFmtId="0" fontId="8" fillId="0" borderId="0" xfId="5"/>
    <xf numFmtId="0" fontId="6" fillId="0" borderId="5" xfId="5" applyFont="1" applyBorder="1" applyAlignment="1">
      <alignment horizontal="center" vertical="center"/>
    </xf>
    <xf numFmtId="0" fontId="4" fillId="0" borderId="5" xfId="5" applyFont="1" applyBorder="1"/>
    <xf numFmtId="1" fontId="4" fillId="0" borderId="5" xfId="5" applyNumberFormat="1" applyFont="1" applyBorder="1"/>
    <xf numFmtId="165" fontId="4" fillId="0" borderId="5" xfId="5" applyNumberFormat="1" applyFont="1" applyBorder="1"/>
    <xf numFmtId="0" fontId="9" fillId="0" borderId="0" xfId="5" applyFont="1"/>
    <xf numFmtId="0" fontId="4" fillId="0" borderId="6" xfId="5" applyFont="1" applyBorder="1"/>
    <xf numFmtId="1" fontId="4" fillId="0" borderId="6" xfId="5" applyNumberFormat="1" applyFont="1" applyBorder="1"/>
    <xf numFmtId="165" fontId="4" fillId="0" borderId="6" xfId="5" applyNumberFormat="1" applyFont="1" applyBorder="1"/>
    <xf numFmtId="0" fontId="6" fillId="0" borderId="6" xfId="5" applyFont="1" applyBorder="1" applyAlignment="1">
      <alignment horizontal="center"/>
    </xf>
    <xf numFmtId="1" fontId="6" fillId="0" borderId="6" xfId="5" applyNumberFormat="1" applyFont="1" applyBorder="1"/>
    <xf numFmtId="165" fontId="6" fillId="0" borderId="6" xfId="5" applyNumberFormat="1" applyFont="1" applyBorder="1"/>
    <xf numFmtId="1" fontId="8" fillId="0" borderId="0" xfId="5" applyNumberFormat="1"/>
    <xf numFmtId="0" fontId="6" fillId="0" borderId="6" xfId="5" applyFont="1" applyBorder="1" applyAlignment="1">
      <alignment horizontal="center" vertical="top"/>
    </xf>
    <xf numFmtId="0" fontId="6" fillId="0" borderId="6" xfId="5" applyFont="1" applyBorder="1" applyAlignment="1">
      <alignment vertical="top" wrapText="1"/>
    </xf>
    <xf numFmtId="1" fontId="6" fillId="0" borderId="4" xfId="5" applyNumberFormat="1" applyFont="1" applyBorder="1"/>
    <xf numFmtId="165" fontId="6" fillId="0" borderId="4" xfId="5" applyNumberFormat="1" applyFont="1" applyBorder="1"/>
    <xf numFmtId="0" fontId="6" fillId="0" borderId="0" xfId="5" applyFont="1" applyBorder="1"/>
    <xf numFmtId="1" fontId="6" fillId="0" borderId="0" xfId="5" applyNumberFormat="1" applyFont="1" applyBorder="1"/>
    <xf numFmtId="0" fontId="6" fillId="0" borderId="9" xfId="5" applyFont="1" applyBorder="1" applyAlignment="1"/>
    <xf numFmtId="1" fontId="5" fillId="0" borderId="6" xfId="5" applyNumberFormat="1" applyFont="1" applyBorder="1"/>
    <xf numFmtId="0" fontId="6" fillId="0" borderId="6" xfId="5" applyFont="1" applyBorder="1"/>
    <xf numFmtId="0" fontId="8" fillId="0" borderId="0" xfId="5" applyAlignment="1">
      <alignment wrapText="1"/>
    </xf>
    <xf numFmtId="0" fontId="6" fillId="0" borderId="4" xfId="5" applyFont="1" applyBorder="1" applyAlignment="1">
      <alignment horizontal="center"/>
    </xf>
    <xf numFmtId="0" fontId="6" fillId="0" borderId="0" xfId="5" applyFont="1" applyBorder="1" applyAlignment="1"/>
    <xf numFmtId="2" fontId="6" fillId="0" borderId="6" xfId="5" applyNumberFormat="1" applyFont="1" applyBorder="1"/>
    <xf numFmtId="1" fontId="6" fillId="0" borderId="6" xfId="5" applyNumberFormat="1" applyFont="1" applyFill="1" applyBorder="1"/>
    <xf numFmtId="0" fontId="10" fillId="0" borderId="0" xfId="13" applyFont="1"/>
    <xf numFmtId="1" fontId="10" fillId="0" borderId="0" xfId="13" applyNumberFormat="1" applyFont="1"/>
    <xf numFmtId="0" fontId="8" fillId="0" borderId="0" xfId="5" applyFill="1"/>
    <xf numFmtId="0" fontId="6" fillId="0" borderId="0" xfId="5" applyFont="1" applyAlignment="1">
      <alignment horizontal="left"/>
    </xf>
    <xf numFmtId="0" fontId="8" fillId="0" borderId="0" xfId="5" applyAlignment="1">
      <alignment horizontal="left"/>
    </xf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4" fillId="0" borderId="6" xfId="5" applyFont="1" applyBorder="1" applyAlignment="1">
      <alignment vertical="top" wrapText="1"/>
    </xf>
    <xf numFmtId="1" fontId="4" fillId="0" borderId="6" xfId="5" applyNumberFormat="1" applyFont="1" applyBorder="1" applyAlignment="1">
      <alignment vertical="top"/>
    </xf>
    <xf numFmtId="165" fontId="4" fillId="0" borderId="6" xfId="5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" fontId="6" fillId="0" borderId="6" xfId="5" applyNumberFormat="1" applyFont="1" applyBorder="1" applyAlignment="1">
      <alignment vertical="top"/>
    </xf>
    <xf numFmtId="165" fontId="6" fillId="0" borderId="6" xfId="5" applyNumberFormat="1" applyFont="1" applyBorder="1" applyAlignment="1">
      <alignment vertical="top"/>
    </xf>
    <xf numFmtId="0" fontId="6" fillId="0" borderId="4" xfId="5" applyFont="1" applyBorder="1" applyAlignment="1">
      <alignment vertical="top" wrapText="1"/>
    </xf>
    <xf numFmtId="1" fontId="6" fillId="0" borderId="4" xfId="5" applyNumberFormat="1" applyFont="1" applyBorder="1" applyAlignment="1">
      <alignment vertical="top"/>
    </xf>
    <xf numFmtId="165" fontId="6" fillId="0" borderId="4" xfId="5" applyNumberFormat="1" applyFont="1" applyBorder="1" applyAlignment="1">
      <alignment vertical="top"/>
    </xf>
    <xf numFmtId="0" fontId="6" fillId="0" borderId="0" xfId="5" applyFont="1" applyBorder="1" applyAlignment="1">
      <alignment vertical="top" wrapText="1"/>
    </xf>
    <xf numFmtId="1" fontId="6" fillId="0" borderId="0" xfId="5" applyNumberFormat="1" applyFont="1" applyBorder="1" applyAlignment="1">
      <alignment vertical="top"/>
    </xf>
    <xf numFmtId="1" fontId="2" fillId="0" borderId="6" xfId="0" applyNumberFormat="1" applyFont="1" applyBorder="1" applyAlignment="1">
      <alignment vertical="top" wrapText="1"/>
    </xf>
    <xf numFmtId="165" fontId="6" fillId="0" borderId="6" xfId="5" applyNumberFormat="1" applyFont="1" applyFill="1" applyBorder="1" applyAlignment="1">
      <alignment vertical="top"/>
    </xf>
    <xf numFmtId="1" fontId="6" fillId="0" borderId="6" xfId="5" applyNumberFormat="1" applyFont="1" applyBorder="1" applyAlignment="1">
      <alignment vertical="top" wrapText="1"/>
    </xf>
    <xf numFmtId="1" fontId="5" fillId="0" borderId="6" xfId="5" applyNumberFormat="1" applyFont="1" applyBorder="1" applyAlignment="1">
      <alignment vertical="top"/>
    </xf>
    <xf numFmtId="1" fontId="6" fillId="3" borderId="6" xfId="5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/>
    </xf>
    <xf numFmtId="1" fontId="5" fillId="0" borderId="6" xfId="5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6" fillId="0" borderId="6" xfId="1" applyFont="1" applyBorder="1" applyAlignment="1">
      <alignment horizontal="left" vertical="top" wrapText="1" indent="2"/>
    </xf>
    <xf numFmtId="43" fontId="6" fillId="0" borderId="10" xfId="2" applyFont="1" applyBorder="1" applyAlignment="1">
      <alignment vertical="center"/>
    </xf>
    <xf numFmtId="0" fontId="10" fillId="0" borderId="0" xfId="5" applyFont="1" applyBorder="1" applyProtection="1"/>
    <xf numFmtId="0" fontId="6" fillId="0" borderId="0" xfId="5" applyFont="1" applyBorder="1" applyAlignment="1" applyProtection="1">
      <alignment horizontal="right"/>
    </xf>
    <xf numFmtId="0" fontId="6" fillId="0" borderId="0" xfId="5" applyFont="1" applyBorder="1" applyProtection="1"/>
    <xf numFmtId="0" fontId="6" fillId="0" borderId="1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Continuous" vertical="center" wrapText="1"/>
    </xf>
    <xf numFmtId="0" fontId="10" fillId="0" borderId="5" xfId="5" applyFont="1" applyFill="1" applyBorder="1" applyProtection="1"/>
    <xf numFmtId="166" fontId="10" fillId="0" borderId="5" xfId="5" applyNumberFormat="1" applyFont="1" applyBorder="1" applyProtection="1"/>
    <xf numFmtId="0" fontId="6" fillId="0" borderId="6" xfId="5" applyFont="1" applyFill="1" applyBorder="1" applyProtection="1"/>
    <xf numFmtId="166" fontId="6" fillId="0" borderId="6" xfId="5" applyNumberFormat="1" applyFont="1" applyBorder="1" applyAlignment="1" applyProtection="1">
      <alignment horizontal="right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6" xfId="5" applyNumberFormat="1" applyFont="1" applyBorder="1" applyProtection="1"/>
    <xf numFmtId="166" fontId="6" fillId="0" borderId="6" xfId="5" applyNumberFormat="1" applyFont="1" applyFill="1" applyBorder="1" applyProtection="1"/>
    <xf numFmtId="166" fontId="6" fillId="0" borderId="13" xfId="5" applyNumberFormat="1" applyFont="1" applyBorder="1" applyAlignment="1" applyProtection="1"/>
    <xf numFmtId="166" fontId="6" fillId="0" borderId="14" xfId="5" applyNumberFormat="1" applyFont="1" applyBorder="1" applyAlignment="1" applyProtection="1"/>
    <xf numFmtId="0" fontId="8" fillId="0" borderId="14" xfId="5" applyBorder="1"/>
    <xf numFmtId="166" fontId="6" fillId="0" borderId="4" xfId="5" applyNumberFormat="1" applyFont="1" applyFill="1" applyBorder="1" applyProtection="1"/>
    <xf numFmtId="166" fontId="6" fillId="0" borderId="4" xfId="5" applyNumberFormat="1" applyFont="1" applyBorder="1" applyProtection="1"/>
    <xf numFmtId="0" fontId="6" fillId="0" borderId="0" xfId="5" applyFont="1" applyProtection="1"/>
    <xf numFmtId="0" fontId="8" fillId="0" borderId="0" xfId="5" applyProtection="1"/>
    <xf numFmtId="0" fontId="6" fillId="0" borderId="0" xfId="5" applyFont="1" applyAlignment="1" applyProtection="1">
      <alignment horizontal="right"/>
    </xf>
    <xf numFmtId="0" fontId="6" fillId="0" borderId="0" xfId="5" applyFont="1" applyBorder="1" applyAlignment="1" applyProtection="1"/>
    <xf numFmtId="0" fontId="6" fillId="0" borderId="5" xfId="5" applyFont="1" applyFill="1" applyBorder="1" applyAlignment="1" applyProtection="1">
      <alignment horizontal="centerContinuous" vertical="center" wrapText="1"/>
    </xf>
    <xf numFmtId="0" fontId="8" fillId="0" borderId="0" xfId="5" applyFont="1" applyAlignment="1">
      <alignment vertical="center" wrapText="1"/>
    </xf>
    <xf numFmtId="0" fontId="6" fillId="0" borderId="4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Alignment="1" applyProtection="1">
      <alignment horizontal="centerContinuous" vertical="center"/>
    </xf>
    <xf numFmtId="0" fontId="6" fillId="0" borderId="15" xfId="5" applyFont="1" applyBorder="1" applyAlignment="1" applyProtection="1">
      <alignment horizontal="centerContinuous" vertical="center"/>
    </xf>
    <xf numFmtId="0" fontId="6" fillId="0" borderId="16" xfId="5" applyFont="1" applyBorder="1" applyAlignment="1" applyProtection="1">
      <alignment horizontal="centerContinuous" vertical="center"/>
    </xf>
    <xf numFmtId="0" fontId="8" fillId="0" borderId="12" xfId="5" applyBorder="1"/>
    <xf numFmtId="0" fontId="6" fillId="0" borderId="16" xfId="5" applyFont="1" applyFill="1" applyBorder="1" applyProtection="1"/>
    <xf numFmtId="167" fontId="6" fillId="0" borderId="16" xfId="5" applyNumberFormat="1" applyFont="1" applyBorder="1" applyProtection="1"/>
    <xf numFmtId="0" fontId="6" fillId="0" borderId="16" xfId="5" applyFont="1" applyBorder="1" applyProtection="1"/>
    <xf numFmtId="167" fontId="6" fillId="0" borderId="16" xfId="5" applyNumberFormat="1" applyFont="1" applyFill="1" applyBorder="1" applyProtection="1"/>
    <xf numFmtId="2" fontId="6" fillId="0" borderId="16" xfId="5" applyNumberFormat="1" applyFont="1" applyBorder="1" applyProtection="1"/>
    <xf numFmtId="167" fontId="6" fillId="0" borderId="17" xfId="5" applyNumberFormat="1" applyFont="1" applyBorder="1" applyProtection="1"/>
    <xf numFmtId="0" fontId="6" fillId="0" borderId="17" xfId="5" applyFont="1" applyBorder="1" applyProtection="1"/>
    <xf numFmtId="0" fontId="6" fillId="0" borderId="18" xfId="5" applyFont="1" applyBorder="1"/>
    <xf numFmtId="0" fontId="6" fillId="0" borderId="16" xfId="5" applyFont="1" applyFill="1" applyBorder="1" applyAlignment="1" applyProtection="1">
      <alignment horizontal="centerContinuous" vertical="center" wrapText="1"/>
    </xf>
    <xf numFmtId="0" fontId="6" fillId="0" borderId="18" xfId="5" applyFont="1" applyFill="1" applyBorder="1" applyAlignment="1" applyProtection="1">
      <alignment horizontal="centerContinuous" vertical="center" wrapText="1"/>
    </xf>
    <xf numFmtId="0" fontId="6" fillId="0" borderId="19" xfId="5" applyFont="1" applyFill="1" applyBorder="1" applyAlignment="1" applyProtection="1">
      <alignment horizontal="centerContinuous" vertical="center" wrapText="1"/>
    </xf>
    <xf numFmtId="0" fontId="6" fillId="0" borderId="20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Protection="1"/>
    <xf numFmtId="167" fontId="6" fillId="0" borderId="6" xfId="5" applyNumberFormat="1" applyFont="1" applyBorder="1" applyAlignment="1" applyProtection="1">
      <alignment horizontal="right"/>
    </xf>
    <xf numFmtId="167" fontId="6" fillId="0" borderId="6" xfId="5" applyNumberFormat="1" applyFont="1" applyBorder="1" applyAlignment="1">
      <alignment horizontal="right"/>
    </xf>
    <xf numFmtId="0" fontId="6" fillId="0" borderId="10" xfId="5" applyFont="1" applyBorder="1" applyProtection="1"/>
    <xf numFmtId="0" fontId="8" fillId="0" borderId="10" xfId="5" applyBorder="1"/>
    <xf numFmtId="0" fontId="6" fillId="0" borderId="21" xfId="5" applyFont="1" applyFill="1" applyBorder="1" applyAlignment="1" applyProtection="1">
      <alignment horizontal="centerContinuous" vertical="center" wrapText="1"/>
    </xf>
    <xf numFmtId="1" fontId="6" fillId="0" borderId="15" xfId="5" applyNumberFormat="1" applyFont="1" applyBorder="1" applyProtection="1"/>
    <xf numFmtId="1" fontId="6" fillId="0" borderId="16" xfId="5" applyNumberFormat="1" applyFont="1" applyBorder="1" applyProtection="1"/>
    <xf numFmtId="1" fontId="6" fillId="0" borderId="15" xfId="5" applyNumberFormat="1" applyFont="1" applyFill="1" applyBorder="1" applyProtection="1"/>
    <xf numFmtId="1" fontId="6" fillId="0" borderId="16" xfId="5" applyNumberFormat="1" applyFont="1" applyFill="1" applyBorder="1" applyProtection="1"/>
    <xf numFmtId="0" fontId="6" fillId="0" borderId="6" xfId="5" applyFont="1" applyBorder="1" applyAlignment="1">
      <alignment vertical="center" wrapText="1"/>
    </xf>
    <xf numFmtId="0" fontId="8" fillId="0" borderId="0" xfId="5" applyAlignment="1">
      <alignment vertical="center" wrapText="1"/>
    </xf>
    <xf numFmtId="0" fontId="17" fillId="3" borderId="0" xfId="23" applyFont="1" applyFill="1" applyAlignment="1">
      <alignment horizontal="right" vertical="top"/>
    </xf>
    <xf numFmtId="0" fontId="14" fillId="3" borderId="0" xfId="23" applyFont="1" applyFill="1"/>
    <xf numFmtId="0" fontId="14" fillId="3" borderId="0" xfId="23" applyFont="1" applyFill="1" applyBorder="1"/>
    <xf numFmtId="0" fontId="14" fillId="3" borderId="0" xfId="23" applyFont="1" applyFill="1" applyBorder="1" applyAlignment="1">
      <alignment horizontal="center" vertical="center"/>
    </xf>
    <xf numFmtId="0" fontId="13" fillId="3" borderId="12" xfId="23" applyFont="1" applyFill="1" applyBorder="1" applyAlignment="1">
      <alignment horizontal="left" wrapText="1"/>
    </xf>
    <xf numFmtId="2" fontId="12" fillId="3" borderId="5" xfId="3" applyNumberFormat="1" applyFont="1" applyFill="1" applyBorder="1" applyAlignment="1">
      <alignment horizontal="center"/>
    </xf>
    <xf numFmtId="0" fontId="18" fillId="3" borderId="14" xfId="23" applyFont="1" applyFill="1" applyBorder="1" applyAlignment="1">
      <alignment horizontal="left" wrapText="1"/>
    </xf>
    <xf numFmtId="2" fontId="15" fillId="3" borderId="6" xfId="3" applyNumberFormat="1" applyFont="1" applyFill="1" applyBorder="1" applyAlignment="1">
      <alignment horizontal="center"/>
    </xf>
    <xf numFmtId="0" fontId="14" fillId="3" borderId="14" xfId="23" applyFont="1" applyFill="1" applyBorder="1" applyAlignment="1">
      <alignment horizontal="left"/>
    </xf>
    <xf numFmtId="0" fontId="13" fillId="3" borderId="6" xfId="23" applyFont="1" applyFill="1" applyBorder="1" applyAlignment="1">
      <alignment horizontal="left" wrapText="1"/>
    </xf>
    <xf numFmtId="0" fontId="13" fillId="3" borderId="14" xfId="23" applyFont="1" applyFill="1" applyBorder="1" applyAlignment="1">
      <alignment horizontal="left" wrapText="1"/>
    </xf>
    <xf numFmtId="2" fontId="12" fillId="3" borderId="6" xfId="3" applyNumberFormat="1" applyFont="1" applyFill="1" applyBorder="1" applyAlignment="1">
      <alignment horizontal="center"/>
    </xf>
    <xf numFmtId="0" fontId="14" fillId="3" borderId="13" xfId="23" applyFont="1" applyFill="1" applyBorder="1" applyAlignment="1">
      <alignment horizontal="left" wrapText="1"/>
    </xf>
    <xf numFmtId="0" fontId="14" fillId="3" borderId="6" xfId="23" applyFont="1" applyFill="1" applyBorder="1" applyAlignment="1">
      <alignment horizontal="left" wrapText="1"/>
    </xf>
    <xf numFmtId="0" fontId="14" fillId="3" borderId="14" xfId="23" applyFont="1" applyFill="1" applyBorder="1" applyAlignment="1">
      <alignment horizontal="left" wrapText="1"/>
    </xf>
    <xf numFmtId="0" fontId="14" fillId="3" borderId="14" xfId="23" applyFont="1" applyFill="1" applyBorder="1" applyAlignment="1">
      <alignment horizontal="left" vertical="top" wrapText="1"/>
    </xf>
    <xf numFmtId="0" fontId="13" fillId="3" borderId="1" xfId="23" applyFont="1" applyFill="1" applyBorder="1" applyAlignment="1">
      <alignment horizontal="left" vertical="center" wrapText="1"/>
    </xf>
    <xf numFmtId="0" fontId="13" fillId="3" borderId="1" xfId="23" applyFont="1" applyFill="1" applyBorder="1" applyAlignment="1">
      <alignment horizontal="left" wrapText="1"/>
    </xf>
    <xf numFmtId="0" fontId="6" fillId="3" borderId="1" xfId="24" applyFont="1" applyFill="1" applyBorder="1" applyAlignment="1" applyProtection="1">
      <alignment horizontal="left" vertical="center" wrapText="1"/>
    </xf>
    <xf numFmtId="0" fontId="18" fillId="3" borderId="6" xfId="23" applyFont="1" applyFill="1" applyBorder="1" applyAlignment="1">
      <alignment horizontal="center" wrapText="1"/>
    </xf>
    <xf numFmtId="0" fontId="14" fillId="3" borderId="6" xfId="23" applyFont="1" applyFill="1" applyBorder="1" applyAlignment="1">
      <alignment horizontal="center"/>
    </xf>
    <xf numFmtId="2" fontId="12" fillId="3" borderId="1" xfId="3" applyNumberFormat="1" applyFont="1" applyFill="1" applyBorder="1" applyAlignment="1">
      <alignment horizontal="center" vertical="center"/>
    </xf>
    <xf numFmtId="0" fontId="14" fillId="0" borderId="0" xfId="23" applyFont="1"/>
    <xf numFmtId="0" fontId="21" fillId="0" borderId="0" xfId="23" applyFont="1"/>
    <xf numFmtId="0" fontId="21" fillId="0" borderId="0" xfId="23" applyFont="1" applyBorder="1"/>
    <xf numFmtId="0" fontId="19" fillId="0" borderId="0" xfId="23" applyFont="1" applyBorder="1" applyAlignment="1">
      <alignment horizontal="center" vertical="center"/>
    </xf>
    <xf numFmtId="0" fontId="19" fillId="3" borderId="0" xfId="23" applyFont="1" applyFill="1" applyBorder="1" applyAlignment="1">
      <alignment horizontal="center" vertical="center"/>
    </xf>
    <xf numFmtId="0" fontId="19" fillId="0" borderId="0" xfId="23" applyFont="1" applyBorder="1" applyAlignment="1">
      <alignment horizontal="center"/>
    </xf>
    <xf numFmtId="0" fontId="13" fillId="0" borderId="0" xfId="23" applyFont="1" applyBorder="1" applyAlignment="1">
      <alignment horizontal="right"/>
    </xf>
    <xf numFmtId="0" fontId="13" fillId="0" borderId="5" xfId="23" applyFont="1" applyBorder="1" applyAlignment="1">
      <alignment horizontal="left"/>
    </xf>
    <xf numFmtId="0" fontId="13" fillId="0" borderId="21" xfId="23" applyFont="1" applyBorder="1" applyAlignment="1">
      <alignment horizontal="left" wrapText="1"/>
    </xf>
    <xf numFmtId="0" fontId="13" fillId="0" borderId="5" xfId="23" applyFont="1" applyBorder="1" applyAlignment="1">
      <alignment horizontal="left" wrapText="1"/>
    </xf>
    <xf numFmtId="0" fontId="22" fillId="0" borderId="11" xfId="23" applyFont="1" applyBorder="1" applyAlignment="1">
      <alignment horizontal="left" wrapText="1"/>
    </xf>
    <xf numFmtId="2" fontId="12" fillId="0" borderId="5" xfId="23" applyNumberFormat="1" applyFont="1" applyBorder="1" applyAlignment="1">
      <alignment horizontal="center" wrapText="1"/>
    </xf>
    <xf numFmtId="0" fontId="18" fillId="0" borderId="6" xfId="23" applyFont="1" applyBorder="1" applyAlignment="1">
      <alignment horizontal="center" wrapText="1"/>
    </xf>
    <xf numFmtId="0" fontId="23" fillId="0" borderId="13" xfId="23" applyFont="1" applyBorder="1" applyAlignment="1">
      <alignment horizontal="left" wrapText="1"/>
    </xf>
    <xf numFmtId="2" fontId="15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center"/>
    </xf>
    <xf numFmtId="0" fontId="11" fillId="0" borderId="13" xfId="23" applyFont="1" applyBorder="1" applyAlignment="1">
      <alignment horizontal="left"/>
    </xf>
    <xf numFmtId="2" fontId="10" fillId="0" borderId="6" xfId="23" applyNumberFormat="1" applyFont="1" applyBorder="1" applyAlignment="1">
      <alignment horizontal="center" wrapText="1"/>
    </xf>
    <xf numFmtId="0" fontId="13" fillId="0" borderId="6" xfId="23" applyFont="1" applyBorder="1" applyAlignment="1">
      <alignment horizontal="left" wrapText="1"/>
    </xf>
    <xf numFmtId="0" fontId="22" fillId="0" borderId="13" xfId="23" applyFont="1" applyBorder="1" applyAlignment="1">
      <alignment horizontal="left" wrapText="1"/>
    </xf>
    <xf numFmtId="2" fontId="12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left" wrapText="1"/>
    </xf>
    <xf numFmtId="0" fontId="11" fillId="0" borderId="13" xfId="23" applyFont="1" applyBorder="1" applyAlignment="1">
      <alignment horizontal="left" wrapText="1"/>
    </xf>
    <xf numFmtId="0" fontId="14" fillId="3" borderId="13" xfId="23" applyFont="1" applyFill="1" applyBorder="1" applyAlignment="1">
      <alignment horizontal="left" vertical="top" wrapText="1"/>
    </xf>
    <xf numFmtId="0" fontId="11" fillId="3" borderId="13" xfId="23" applyFont="1" applyFill="1" applyBorder="1" applyAlignment="1">
      <alignment horizontal="left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left" wrapText="1"/>
    </xf>
    <xf numFmtId="2" fontId="10" fillId="0" borderId="1" xfId="23" applyNumberFormat="1" applyFont="1" applyBorder="1" applyAlignment="1">
      <alignment horizontal="center" wrapText="1"/>
    </xf>
    <xf numFmtId="0" fontId="6" fillId="0" borderId="24" xfId="5" applyFont="1" applyBorder="1" applyAlignment="1"/>
    <xf numFmtId="0" fontId="6" fillId="0" borderId="0" xfId="5" applyFont="1" applyFill="1" applyBorder="1" applyAlignment="1">
      <alignment horizontal="left"/>
    </xf>
    <xf numFmtId="1" fontId="4" fillId="0" borderId="6" xfId="5" applyNumberFormat="1" applyFont="1" applyBorder="1" applyAlignment="1">
      <alignment vertical="top" wrapText="1"/>
    </xf>
    <xf numFmtId="1" fontId="6" fillId="0" borderId="0" xfId="5" applyNumberFormat="1" applyFont="1" applyAlignment="1">
      <alignment vertical="top" wrapText="1"/>
    </xf>
    <xf numFmtId="1" fontId="8" fillId="0" borderId="0" xfId="5" applyNumberFormat="1" applyAlignment="1">
      <alignment wrapText="1"/>
    </xf>
    <xf numFmtId="1" fontId="6" fillId="0" borderId="6" xfId="5" applyNumberFormat="1" applyFont="1" applyBorder="1" applyAlignment="1">
      <alignment horizontal="center"/>
    </xf>
    <xf numFmtId="1" fontId="2" fillId="0" borderId="6" xfId="0" applyNumberFormat="1" applyFont="1" applyBorder="1" applyAlignment="1">
      <alignment vertical="center" wrapText="1"/>
    </xf>
    <xf numFmtId="1" fontId="6" fillId="0" borderId="6" xfId="5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center" wrapText="1"/>
    </xf>
    <xf numFmtId="1" fontId="6" fillId="0" borderId="0" xfId="5" applyNumberFormat="1" applyFont="1" applyBorder="1" applyAlignment="1">
      <alignment vertical="top" wrapText="1"/>
    </xf>
    <xf numFmtId="1" fontId="6" fillId="0" borderId="0" xfId="5" applyNumberFormat="1" applyFont="1"/>
    <xf numFmtId="1" fontId="6" fillId="0" borderId="5" xfId="5" applyNumberFormat="1" applyFont="1" applyBorder="1" applyAlignment="1">
      <alignment horizontal="center" vertical="center"/>
    </xf>
    <xf numFmtId="1" fontId="8" fillId="0" borderId="6" xfId="5" applyNumberFormat="1" applyBorder="1"/>
    <xf numFmtId="1" fontId="2" fillId="0" borderId="4" xfId="0" applyNumberFormat="1" applyFont="1" applyBorder="1" applyAlignment="1">
      <alignment vertical="top" wrapText="1"/>
    </xf>
    <xf numFmtId="1" fontId="8" fillId="0" borderId="4" xfId="5" applyNumberFormat="1" applyBorder="1"/>
    <xf numFmtId="0" fontId="6" fillId="0" borderId="0" xfId="5" applyFont="1" applyAlignment="1">
      <alignment horizontal="left"/>
    </xf>
    <xf numFmtId="2" fontId="6" fillId="3" borderId="1" xfId="24" applyNumberFormat="1" applyFont="1" applyFill="1" applyBorder="1" applyAlignment="1" applyProtection="1">
      <alignment horizontal="left" vertical="center" wrapText="1" indent="2"/>
    </xf>
    <xf numFmtId="1" fontId="6" fillId="3" borderId="1" xfId="24" applyNumberFormat="1" applyFont="1" applyFill="1" applyBorder="1" applyAlignment="1" applyProtection="1">
      <alignment horizontal="left" vertical="center" wrapText="1" indent="2"/>
    </xf>
    <xf numFmtId="166" fontId="6" fillId="0" borderId="0" xfId="5" applyNumberFormat="1" applyFont="1" applyBorder="1" applyAlignment="1" applyProtection="1"/>
    <xf numFmtId="166" fontId="6" fillId="0" borderId="24" xfId="5" applyNumberFormat="1" applyFont="1" applyBorder="1" applyAlignment="1" applyProtection="1"/>
    <xf numFmtId="166" fontId="6" fillId="0" borderId="22" xfId="5" applyNumberFormat="1" applyFont="1" applyBorder="1" applyAlignment="1" applyProtection="1"/>
    <xf numFmtId="2" fontId="10" fillId="3" borderId="6" xfId="3" applyNumberFormat="1" applyFont="1" applyFill="1" applyBorder="1" applyAlignment="1">
      <alignment horizontal="center"/>
    </xf>
    <xf numFmtId="2" fontId="12" fillId="0" borderId="1" xfId="23" applyNumberFormat="1" applyFont="1" applyBorder="1" applyAlignment="1">
      <alignment horizontal="center" wrapText="1"/>
    </xf>
    <xf numFmtId="166" fontId="6" fillId="0" borderId="25" xfId="5" applyNumberFormat="1" applyFont="1" applyBorder="1" applyAlignment="1" applyProtection="1"/>
    <xf numFmtId="1" fontId="2" fillId="0" borderId="6" xfId="0" applyNumberFormat="1" applyFont="1" applyBorder="1" applyAlignment="1">
      <alignment horizontal="right" vertical="top" wrapText="1"/>
    </xf>
    <xf numFmtId="2" fontId="4" fillId="0" borderId="5" xfId="5" applyNumberFormat="1" applyFont="1" applyBorder="1"/>
    <xf numFmtId="166" fontId="6" fillId="0" borderId="6" xfId="5" applyNumberFormat="1" applyFont="1" applyBorder="1" applyAlignment="1">
      <alignment horizontal="right"/>
    </xf>
    <xf numFmtId="1" fontId="14" fillId="3" borderId="0" xfId="23" applyNumberFormat="1" applyFont="1" applyFill="1"/>
    <xf numFmtId="43" fontId="6" fillId="0" borderId="0" xfId="2" applyFont="1" applyBorder="1" applyAlignment="1">
      <alignment vertical="center"/>
    </xf>
    <xf numFmtId="0" fontId="6" fillId="0" borderId="0" xfId="5" applyFont="1" applyAlignment="1">
      <alignment horizontal="left"/>
    </xf>
    <xf numFmtId="1" fontId="4" fillId="0" borderId="6" xfId="5" applyNumberFormat="1" applyFont="1" applyFill="1" applyBorder="1" applyAlignment="1">
      <alignment vertical="top"/>
    </xf>
    <xf numFmtId="1" fontId="6" fillId="0" borderId="4" xfId="5" applyNumberFormat="1" applyFont="1" applyFill="1" applyBorder="1" applyAlignment="1">
      <alignment vertical="top"/>
    </xf>
    <xf numFmtId="2" fontId="6" fillId="0" borderId="4" xfId="5" applyNumberFormat="1" applyFont="1" applyBorder="1"/>
    <xf numFmtId="0" fontId="6" fillId="0" borderId="0" xfId="5" applyFont="1" applyAlignment="1">
      <alignment horizontal="left" vertical="top"/>
    </xf>
    <xf numFmtId="0" fontId="6" fillId="0" borderId="0" xfId="5" applyFont="1" applyBorder="1" applyAlignment="1">
      <alignment horizontal="left" vertical="top"/>
    </xf>
    <xf numFmtId="0" fontId="6" fillId="0" borderId="0" xfId="5" applyFont="1" applyAlignment="1">
      <alignment horizontal="left"/>
    </xf>
    <xf numFmtId="0" fontId="6" fillId="0" borderId="0" xfId="5" applyFont="1" applyBorder="1" applyAlignment="1">
      <alignment horizontal="left"/>
    </xf>
    <xf numFmtId="1" fontId="6" fillId="0" borderId="0" xfId="5" applyNumberFormat="1" applyFont="1" applyBorder="1" applyAlignment="1">
      <alignment horizontal="left"/>
    </xf>
    <xf numFmtId="1" fontId="6" fillId="0" borderId="0" xfId="5" applyNumberFormat="1" applyFont="1" applyAlignment="1">
      <alignment horizontal="left"/>
    </xf>
    <xf numFmtId="1" fontId="6" fillId="3" borderId="6" xfId="5" applyNumberFormat="1" applyFont="1" applyFill="1" applyBorder="1"/>
    <xf numFmtId="1" fontId="5" fillId="3" borderId="6" xfId="5" applyNumberFormat="1" applyFont="1" applyFill="1" applyBorder="1"/>
    <xf numFmtId="1" fontId="6" fillId="0" borderId="6" xfId="5" applyNumberFormat="1" applyFont="1" applyBorder="1" applyAlignment="1">
      <alignment vertical="center"/>
    </xf>
    <xf numFmtId="165" fontId="6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5" fontId="6" fillId="0" borderId="4" xfId="5" applyNumberFormat="1" applyFont="1" applyBorder="1" applyAlignment="1">
      <alignment vertical="center"/>
    </xf>
    <xf numFmtId="0" fontId="4" fillId="3" borderId="0" xfId="23" applyFont="1" applyFill="1" applyAlignment="1">
      <alignment vertical="center"/>
    </xf>
    <xf numFmtId="0" fontId="6" fillId="3" borderId="0" xfId="23" applyFont="1" applyFill="1"/>
    <xf numFmtId="0" fontId="6" fillId="3" borderId="0" xfId="23" applyFont="1" applyFill="1" applyAlignment="1">
      <alignment horizontal="right" vertical="top"/>
    </xf>
    <xf numFmtId="0" fontId="6" fillId="3" borderId="0" xfId="23" applyFont="1" applyFill="1" applyBorder="1"/>
    <xf numFmtId="0" fontId="6" fillId="3" borderId="0" xfId="23" applyFont="1" applyFill="1" applyBorder="1" applyAlignment="1">
      <alignment horizontal="center" vertical="center"/>
    </xf>
    <xf numFmtId="0" fontId="4" fillId="3" borderId="0" xfId="23" applyFont="1" applyFill="1" applyBorder="1" applyAlignment="1">
      <alignment horizontal="left"/>
    </xf>
    <xf numFmtId="0" fontId="4" fillId="3" borderId="13" xfId="23" applyFont="1" applyFill="1" applyBorder="1" applyAlignment="1">
      <alignment horizontal="left" wrapText="1"/>
    </xf>
    <xf numFmtId="0" fontId="4" fillId="3" borderId="5" xfId="23" applyFont="1" applyFill="1" applyBorder="1" applyAlignment="1">
      <alignment horizontal="left" wrapText="1"/>
    </xf>
    <xf numFmtId="169" fontId="4" fillId="3" borderId="5" xfId="2" applyNumberFormat="1" applyFont="1" applyFill="1" applyBorder="1" applyAlignment="1">
      <alignment horizontal="center" wrapText="1"/>
    </xf>
    <xf numFmtId="0" fontId="5" fillId="3" borderId="13" xfId="23" applyFont="1" applyFill="1" applyBorder="1" applyAlignment="1">
      <alignment horizontal="center" wrapText="1"/>
    </xf>
    <xf numFmtId="0" fontId="5" fillId="3" borderId="6" xfId="23" applyFont="1" applyFill="1" applyBorder="1" applyAlignment="1">
      <alignment horizontal="left" wrapText="1"/>
    </xf>
    <xf numFmtId="169" fontId="5" fillId="3" borderId="6" xfId="2" applyNumberFormat="1" applyFont="1" applyFill="1" applyBorder="1" applyAlignment="1">
      <alignment horizontal="right" wrapText="1"/>
    </xf>
    <xf numFmtId="0" fontId="6" fillId="3" borderId="13" xfId="23" applyFont="1" applyFill="1" applyBorder="1" applyAlignment="1">
      <alignment horizontal="center"/>
    </xf>
    <xf numFmtId="0" fontId="6" fillId="3" borderId="6" xfId="23" applyFont="1" applyFill="1" applyBorder="1" applyAlignment="1">
      <alignment horizontal="left"/>
    </xf>
    <xf numFmtId="0" fontId="4" fillId="3" borderId="6" xfId="23" applyFont="1" applyFill="1" applyBorder="1" applyAlignment="1">
      <alignment horizontal="left" wrapText="1"/>
    </xf>
    <xf numFmtId="169" fontId="4" fillId="3" borderId="6" xfId="2" applyNumberFormat="1" applyFont="1" applyFill="1" applyBorder="1" applyAlignment="1">
      <alignment horizontal="center" wrapText="1"/>
    </xf>
    <xf numFmtId="0" fontId="6" fillId="3" borderId="13" xfId="23" applyFont="1" applyFill="1" applyBorder="1" applyAlignment="1">
      <alignment horizontal="left" wrapText="1"/>
    </xf>
    <xf numFmtId="0" fontId="6" fillId="3" borderId="6" xfId="23" applyFont="1" applyFill="1" applyBorder="1" applyAlignment="1">
      <alignment horizontal="left" wrapText="1"/>
    </xf>
    <xf numFmtId="169" fontId="5" fillId="3" borderId="6" xfId="2" applyNumberFormat="1" applyFont="1" applyFill="1" applyBorder="1" applyAlignment="1">
      <alignment horizontal="center"/>
    </xf>
    <xf numFmtId="169" fontId="6" fillId="3" borderId="6" xfId="2" applyNumberFormat="1" applyFont="1" applyFill="1" applyBorder="1" applyAlignment="1">
      <alignment horizontal="right"/>
    </xf>
    <xf numFmtId="0" fontId="6" fillId="3" borderId="6" xfId="23" applyFont="1" applyFill="1" applyBorder="1" applyAlignment="1">
      <alignment horizontal="left" vertical="top" wrapText="1"/>
    </xf>
    <xf numFmtId="0" fontId="4" fillId="3" borderId="1" xfId="23" applyFont="1" applyFill="1" applyBorder="1" applyAlignment="1">
      <alignment horizontal="left" vertical="center" wrapText="1"/>
    </xf>
    <xf numFmtId="0" fontId="4" fillId="3" borderId="1" xfId="23" applyFont="1" applyFill="1" applyBorder="1" applyAlignment="1">
      <alignment horizontal="left" wrapText="1"/>
    </xf>
    <xf numFmtId="169" fontId="4" fillId="3" borderId="1" xfId="2" applyNumberFormat="1" applyFont="1" applyFill="1" applyBorder="1" applyAlignment="1">
      <alignment horizontal="center" wrapText="1"/>
    </xf>
    <xf numFmtId="0" fontId="6" fillId="3" borderId="1" xfId="23" applyFont="1" applyFill="1" applyBorder="1" applyAlignment="1">
      <alignment horizontal="left" wrapText="1"/>
    </xf>
    <xf numFmtId="169" fontId="6" fillId="3" borderId="1" xfId="2" applyNumberFormat="1" applyFont="1" applyFill="1" applyBorder="1" applyAlignment="1" applyProtection="1">
      <alignment horizontal="right"/>
    </xf>
    <xf numFmtId="168" fontId="6" fillId="3" borderId="1" xfId="2" applyNumberFormat="1" applyFont="1" applyFill="1" applyBorder="1" applyAlignment="1">
      <alignment horizontal="right" wrapText="1"/>
    </xf>
    <xf numFmtId="169" fontId="6" fillId="3" borderId="1" xfId="2" applyNumberFormat="1" applyFont="1" applyFill="1" applyBorder="1" applyAlignment="1">
      <alignment horizontal="center"/>
    </xf>
    <xf numFmtId="2" fontId="6" fillId="3" borderId="1" xfId="24" applyNumberFormat="1" applyFont="1" applyFill="1" applyBorder="1"/>
    <xf numFmtId="0" fontId="4" fillId="3" borderId="14" xfId="23" applyFont="1" applyFill="1" applyBorder="1" applyAlignment="1">
      <alignment horizontal="left" wrapText="1"/>
    </xf>
    <xf numFmtId="0" fontId="5" fillId="3" borderId="6" xfId="23" applyFont="1" applyFill="1" applyBorder="1" applyAlignment="1">
      <alignment horizontal="center" wrapText="1"/>
    </xf>
    <xf numFmtId="0" fontId="5" fillId="3" borderId="14" xfId="23" applyFont="1" applyFill="1" applyBorder="1" applyAlignment="1">
      <alignment horizontal="left" wrapText="1"/>
    </xf>
    <xf numFmtId="0" fontId="6" fillId="3" borderId="6" xfId="23" applyFont="1" applyFill="1" applyBorder="1" applyAlignment="1">
      <alignment horizontal="center"/>
    </xf>
    <xf numFmtId="0" fontId="6" fillId="3" borderId="14" xfId="23" applyFont="1" applyFill="1" applyBorder="1" applyAlignment="1">
      <alignment horizontal="left"/>
    </xf>
    <xf numFmtId="0" fontId="6" fillId="3" borderId="14" xfId="23" applyFont="1" applyFill="1" applyBorder="1" applyAlignment="1">
      <alignment horizontal="left" wrapText="1"/>
    </xf>
    <xf numFmtId="0" fontId="6" fillId="3" borderId="14" xfId="23" applyFont="1" applyFill="1" applyBorder="1" applyAlignment="1">
      <alignment horizontal="left" vertical="top" wrapText="1"/>
    </xf>
    <xf numFmtId="0" fontId="13" fillId="0" borderId="0" xfId="23" applyFont="1" applyAlignment="1">
      <alignment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left" vertical="center"/>
    </xf>
    <xf numFmtId="0" fontId="6" fillId="0" borderId="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8" xfId="5" applyFont="1" applyBorder="1" applyAlignment="1">
      <alignment vertical="top"/>
    </xf>
    <xf numFmtId="0" fontId="6" fillId="0" borderId="24" xfId="5" applyFont="1" applyBorder="1" applyAlignment="1">
      <alignment horizontal="left" vertical="top"/>
    </xf>
    <xf numFmtId="0" fontId="6" fillId="0" borderId="0" xfId="5" applyFont="1" applyAlignment="1"/>
    <xf numFmtId="0" fontId="24" fillId="0" borderId="0" xfId="5" applyFont="1" applyAlignment="1">
      <alignment vertical="top"/>
    </xf>
    <xf numFmtId="0" fontId="24" fillId="0" borderId="5" xfId="5" applyFont="1" applyBorder="1" applyAlignment="1">
      <alignment horizontal="center" vertical="top"/>
    </xf>
    <xf numFmtId="0" fontId="24" fillId="0" borderId="1" xfId="5" applyFont="1" applyBorder="1" applyAlignment="1">
      <alignment horizontal="center" vertical="top"/>
    </xf>
    <xf numFmtId="0" fontId="25" fillId="0" borderId="5" xfId="5" applyFont="1" applyBorder="1" applyAlignment="1">
      <alignment vertical="top"/>
    </xf>
    <xf numFmtId="0" fontId="25" fillId="0" borderId="6" xfId="5" applyFont="1" applyBorder="1" applyAlignment="1">
      <alignment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24" fillId="0" borderId="0" xfId="5" applyFont="1" applyBorder="1" applyAlignment="1">
      <alignment vertical="top"/>
    </xf>
    <xf numFmtId="0" fontId="24" fillId="0" borderId="1" xfId="5" applyFont="1" applyBorder="1" applyAlignment="1">
      <alignment vertical="top"/>
    </xf>
    <xf numFmtId="0" fontId="24" fillId="0" borderId="6" xfId="5" applyFont="1" applyFill="1" applyBorder="1" applyAlignment="1">
      <alignment horizontal="center" vertical="top"/>
    </xf>
    <xf numFmtId="0" fontId="24" fillId="0" borderId="6" xfId="5" applyFont="1" applyBorder="1" applyAlignment="1">
      <alignment vertical="top"/>
    </xf>
    <xf numFmtId="0" fontId="24" fillId="0" borderId="4" xfId="5" applyFont="1" applyBorder="1" applyAlignment="1">
      <alignment vertical="top"/>
    </xf>
    <xf numFmtId="0" fontId="6" fillId="0" borderId="0" xfId="13" applyFont="1" applyProtection="1"/>
    <xf numFmtId="0" fontId="4" fillId="0" borderId="0" xfId="23" applyFont="1" applyAlignment="1">
      <alignment vertical="center"/>
    </xf>
    <xf numFmtId="0" fontId="4" fillId="0" borderId="0" xfId="13" applyFont="1" applyFill="1" applyAlignment="1" applyProtection="1">
      <alignment horizontal="left" vertical="center"/>
    </xf>
    <xf numFmtId="0" fontId="4" fillId="0" borderId="0" xfId="13" applyFont="1" applyFill="1" applyAlignment="1" applyProtection="1">
      <alignment horizontal="center" vertical="center"/>
    </xf>
    <xf numFmtId="0" fontId="6" fillId="0" borderId="0" xfId="13" applyFont="1" applyAlignment="1">
      <alignment vertical="center"/>
    </xf>
    <xf numFmtId="0" fontId="4" fillId="0" borderId="0" xfId="13" applyFont="1" applyAlignment="1" applyProtection="1">
      <alignment vertical="center"/>
    </xf>
    <xf numFmtId="1" fontId="4" fillId="0" borderId="0" xfId="13" applyNumberFormat="1" applyFont="1" applyAlignment="1" applyProtection="1">
      <alignment vertical="center"/>
    </xf>
    <xf numFmtId="1" fontId="4" fillId="0" borderId="0" xfId="13" applyNumberFormat="1" applyFont="1" applyAlignment="1" applyProtection="1">
      <alignment horizontal="right" vertical="center"/>
    </xf>
    <xf numFmtId="0" fontId="6" fillId="0" borderId="0" xfId="13" applyFont="1"/>
    <xf numFmtId="1" fontId="4" fillId="0" borderId="0" xfId="13" applyNumberFormat="1" applyFont="1" applyFill="1" applyAlignment="1" applyProtection="1">
      <alignment horizontal="left" vertical="center"/>
    </xf>
    <xf numFmtId="0" fontId="6" fillId="0" borderId="9" xfId="13" applyFont="1" applyBorder="1" applyAlignment="1">
      <alignment vertical="center"/>
    </xf>
    <xf numFmtId="0" fontId="6" fillId="0" borderId="0" xfId="13" applyFont="1" applyBorder="1" applyAlignment="1">
      <alignment vertical="center"/>
    </xf>
    <xf numFmtId="0" fontId="4" fillId="3" borderId="1" xfId="13" applyFont="1" applyFill="1" applyBorder="1" applyAlignment="1">
      <alignment vertical="center"/>
    </xf>
    <xf numFmtId="0" fontId="4" fillId="3" borderId="1" xfId="2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3" borderId="6" xfId="13" applyFont="1" applyFill="1" applyBorder="1" applyAlignment="1">
      <alignment vertical="center"/>
    </xf>
    <xf numFmtId="1" fontId="6" fillId="3" borderId="6" xfId="13" applyNumberFormat="1" applyFont="1" applyFill="1" applyBorder="1" applyAlignment="1" applyProtection="1">
      <alignment vertical="center"/>
    </xf>
    <xf numFmtId="1" fontId="6" fillId="3" borderId="6" xfId="13" applyNumberFormat="1" applyFont="1" applyFill="1" applyBorder="1" applyAlignment="1">
      <alignment vertical="center"/>
    </xf>
    <xf numFmtId="0" fontId="6" fillId="3" borderId="6" xfId="13" applyFont="1" applyFill="1" applyBorder="1" applyAlignment="1">
      <alignment vertical="center" wrapText="1"/>
    </xf>
    <xf numFmtId="1" fontId="6" fillId="3" borderId="6" xfId="13" applyNumberFormat="1" applyFont="1" applyFill="1" applyBorder="1" applyAlignment="1">
      <alignment vertical="center" wrapText="1"/>
    </xf>
    <xf numFmtId="0" fontId="6" fillId="3" borderId="6" xfId="13" applyFont="1" applyFill="1" applyBorder="1" applyAlignment="1" applyProtection="1">
      <alignment vertical="center"/>
    </xf>
    <xf numFmtId="0" fontId="6" fillId="3" borderId="1" xfId="13" applyFont="1" applyFill="1" applyBorder="1" applyAlignment="1">
      <alignment vertical="center"/>
    </xf>
    <xf numFmtId="1" fontId="4" fillId="3" borderId="1" xfId="13" applyNumberFormat="1" applyFont="1" applyFill="1" applyBorder="1" applyAlignment="1">
      <alignment vertical="center"/>
    </xf>
    <xf numFmtId="1" fontId="4" fillId="3" borderId="1" xfId="13" applyNumberFormat="1" applyFont="1" applyFill="1" applyBorder="1" applyAlignment="1" applyProtection="1">
      <alignment vertical="center"/>
    </xf>
    <xf numFmtId="0" fontId="6" fillId="0" borderId="10" xfId="13" applyFont="1" applyBorder="1" applyAlignment="1">
      <alignment vertical="center"/>
    </xf>
    <xf numFmtId="1" fontId="6" fillId="0" borderId="0" xfId="13" applyNumberFormat="1" applyFont="1"/>
    <xf numFmtId="0" fontId="4" fillId="0" borderId="0" xfId="13" quotePrefix="1" applyFont="1" applyFill="1" applyAlignment="1" applyProtection="1">
      <alignment horizontal="center" vertical="center"/>
    </xf>
    <xf numFmtId="0" fontId="6" fillId="0" borderId="0" xfId="13" applyFont="1" applyBorder="1" applyAlignment="1" applyProtection="1">
      <alignment horizontal="right" vertical="center"/>
    </xf>
    <xf numFmtId="0" fontId="4" fillId="0" borderId="1" xfId="13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6" xfId="13" applyFont="1" applyBorder="1" applyAlignment="1">
      <alignment vertical="center"/>
    </xf>
    <xf numFmtId="1" fontId="6" fillId="0" borderId="6" xfId="13" applyNumberFormat="1" applyFont="1" applyBorder="1" applyAlignment="1" applyProtection="1">
      <alignment vertical="center"/>
    </xf>
    <xf numFmtId="0" fontId="6" fillId="0" borderId="6" xfId="13" applyFont="1" applyBorder="1" applyAlignment="1">
      <alignment vertical="center" wrapText="1"/>
    </xf>
    <xf numFmtId="1" fontId="6" fillId="0" borderId="6" xfId="13" applyNumberFormat="1" applyFont="1" applyBorder="1" applyAlignment="1">
      <alignment vertical="center" wrapText="1"/>
    </xf>
    <xf numFmtId="0" fontId="6" fillId="0" borderId="6" xfId="13" applyFont="1" applyFill="1" applyBorder="1" applyAlignment="1" applyProtection="1">
      <alignment vertical="center"/>
    </xf>
    <xf numFmtId="1" fontId="6" fillId="0" borderId="6" xfId="13" applyNumberFormat="1" applyFont="1" applyBorder="1" applyAlignment="1">
      <alignment vertical="center"/>
    </xf>
    <xf numFmtId="0" fontId="6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1" fontId="4" fillId="0" borderId="1" xfId="13" applyNumberFormat="1" applyFont="1" applyBorder="1" applyAlignment="1" applyProtection="1">
      <alignment vertical="center"/>
    </xf>
    <xf numFmtId="0" fontId="6" fillId="2" borderId="0" xfId="13" applyFont="1" applyFill="1"/>
    <xf numFmtId="169" fontId="6" fillId="3" borderId="6" xfId="2" applyNumberFormat="1" applyFont="1" applyFill="1" applyBorder="1" applyAlignment="1">
      <alignment horizontal="right" wrapText="1"/>
    </xf>
    <xf numFmtId="1" fontId="4" fillId="0" borderId="6" xfId="5" applyNumberFormat="1" applyFont="1" applyBorder="1" applyAlignment="1">
      <alignment vertical="center" wrapText="1"/>
    </xf>
    <xf numFmtId="1" fontId="4" fillId="0" borderId="6" xfId="5" applyNumberFormat="1" applyFont="1" applyBorder="1" applyAlignment="1">
      <alignment vertical="center"/>
    </xf>
    <xf numFmtId="165" fontId="4" fillId="0" borderId="6" xfId="5" applyNumberFormat="1" applyFont="1" applyBorder="1" applyAlignment="1">
      <alignment vertical="center"/>
    </xf>
    <xf numFmtId="0" fontId="6" fillId="3" borderId="0" xfId="23" applyFont="1" applyFill="1" applyBorder="1" applyAlignment="1">
      <alignment horizontal="left" wrapText="1"/>
    </xf>
    <xf numFmtId="0" fontId="6" fillId="3" borderId="0" xfId="24" applyFont="1" applyFill="1" applyBorder="1" applyAlignment="1" applyProtection="1">
      <alignment horizontal="left" vertical="center" wrapText="1"/>
    </xf>
    <xf numFmtId="1" fontId="6" fillId="3" borderId="0" xfId="24" applyNumberFormat="1" applyFont="1" applyFill="1" applyBorder="1" applyAlignment="1" applyProtection="1">
      <alignment horizontal="left" vertical="center" wrapText="1" indent="2"/>
    </xf>
    <xf numFmtId="2" fontId="6" fillId="3" borderId="0" xfId="24" applyNumberFormat="1" applyFont="1" applyFill="1" applyBorder="1" applyAlignment="1" applyProtection="1">
      <alignment horizontal="left" vertical="center" wrapText="1" indent="2"/>
    </xf>
    <xf numFmtId="1" fontId="6" fillId="0" borderId="6" xfId="13" applyNumberFormat="1" applyFont="1" applyFill="1" applyBorder="1" applyAlignment="1" applyProtection="1">
      <alignment vertical="center"/>
    </xf>
    <xf numFmtId="0" fontId="6" fillId="3" borderId="0" xfId="23" applyFont="1" applyFill="1" applyAlignment="1">
      <alignment horizontal="right" vertical="top"/>
    </xf>
    <xf numFmtId="0" fontId="6" fillId="0" borderId="1" xfId="5" applyFont="1" applyBorder="1" applyAlignment="1">
      <alignment horizontal="center" vertical="top"/>
    </xf>
    <xf numFmtId="0" fontId="6" fillId="0" borderId="24" xfId="13" applyFont="1" applyBorder="1" applyAlignment="1">
      <alignment vertical="center"/>
    </xf>
    <xf numFmtId="166" fontId="6" fillId="0" borderId="26" xfId="5" applyNumberFormat="1" applyFont="1" applyBorder="1" applyProtection="1"/>
    <xf numFmtId="169" fontId="6" fillId="3" borderId="14" xfId="2" applyNumberFormat="1" applyFont="1" applyFill="1" applyBorder="1" applyAlignment="1">
      <alignment horizontal="right" wrapText="1"/>
    </xf>
    <xf numFmtId="169" fontId="6" fillId="3" borderId="14" xfId="2" applyNumberFormat="1" applyFont="1" applyFill="1" applyBorder="1" applyAlignment="1">
      <alignment horizontal="right"/>
    </xf>
    <xf numFmtId="1" fontId="6" fillId="0" borderId="8" xfId="5" applyNumberFormat="1" applyFont="1" applyBorder="1" applyAlignment="1">
      <alignment vertical="top"/>
    </xf>
    <xf numFmtId="164" fontId="6" fillId="3" borderId="0" xfId="2" applyNumberFormat="1" applyFont="1" applyFill="1" applyBorder="1" applyAlignment="1" applyProtection="1">
      <alignment horizontal="left" vertical="center" wrapText="1" indent="2"/>
    </xf>
    <xf numFmtId="169" fontId="14" fillId="3" borderId="0" xfId="23" applyNumberFormat="1" applyFont="1" applyFill="1"/>
    <xf numFmtId="43" fontId="6" fillId="0" borderId="0" xfId="13" applyNumberFormat="1" applyFont="1"/>
    <xf numFmtId="1" fontId="6" fillId="0" borderId="0" xfId="23" applyNumberFormat="1" applyFont="1"/>
    <xf numFmtId="0" fontId="6" fillId="0" borderId="1" xfId="5" applyFont="1" applyBorder="1" applyAlignment="1">
      <alignment horizontal="center" vertical="top"/>
    </xf>
    <xf numFmtId="0" fontId="6" fillId="3" borderId="0" xfId="23" applyFont="1" applyFill="1" applyAlignment="1">
      <alignment horizontal="right" vertical="top"/>
    </xf>
    <xf numFmtId="1" fontId="6" fillId="0" borderId="3" xfId="5" applyNumberFormat="1" applyFont="1" applyBorder="1" applyAlignment="1">
      <alignment vertical="top"/>
    </xf>
    <xf numFmtId="1" fontId="6" fillId="0" borderId="0" xfId="5" applyNumberFormat="1" applyFont="1" applyAlignment="1">
      <alignment horizontal="left" vertical="top"/>
    </xf>
    <xf numFmtId="167" fontId="6" fillId="0" borderId="22" xfId="5" applyNumberFormat="1" applyFont="1" applyBorder="1" applyAlignment="1" applyProtection="1"/>
    <xf numFmtId="167" fontId="6" fillId="0" borderId="4" xfId="5" applyNumberFormat="1" applyFont="1" applyBorder="1" applyAlignment="1" applyProtection="1"/>
    <xf numFmtId="1" fontId="5" fillId="3" borderId="6" xfId="5" applyNumberFormat="1" applyFont="1" applyFill="1" applyBorder="1" applyAlignment="1">
      <alignment vertical="top"/>
    </xf>
    <xf numFmtId="1" fontId="2" fillId="3" borderId="6" xfId="0" applyNumberFormat="1" applyFont="1" applyFill="1" applyBorder="1" applyAlignment="1">
      <alignment vertical="top" wrapText="1"/>
    </xf>
    <xf numFmtId="1" fontId="6" fillId="3" borderId="4" xfId="5" applyNumberFormat="1" applyFont="1" applyFill="1" applyBorder="1" applyAlignment="1">
      <alignment vertical="top"/>
    </xf>
    <xf numFmtId="1" fontId="4" fillId="3" borderId="6" xfId="5" applyNumberFormat="1" applyFont="1" applyFill="1" applyBorder="1" applyAlignment="1">
      <alignment vertical="top"/>
    </xf>
    <xf numFmtId="1" fontId="4" fillId="3" borderId="6" xfId="5" applyNumberFormat="1" applyFont="1" applyFill="1" applyBorder="1" applyAlignment="1">
      <alignment vertical="top" wrapText="1"/>
    </xf>
    <xf numFmtId="1" fontId="6" fillId="3" borderId="4" xfId="5" applyNumberFormat="1" applyFont="1" applyFill="1" applyBorder="1"/>
    <xf numFmtId="1" fontId="4" fillId="3" borderId="6" xfId="5" applyNumberFormat="1" applyFont="1" applyFill="1" applyBorder="1"/>
    <xf numFmtId="1" fontId="4" fillId="3" borderId="6" xfId="5" applyNumberFormat="1" applyFont="1" applyFill="1" applyBorder="1" applyAlignment="1">
      <alignment vertical="center"/>
    </xf>
    <xf numFmtId="1" fontId="6" fillId="3" borderId="6" xfId="5" applyNumberFormat="1" applyFont="1" applyFill="1" applyBorder="1" applyAlignment="1">
      <alignment vertical="center"/>
    </xf>
    <xf numFmtId="1" fontId="6" fillId="3" borderId="4" xfId="5" applyNumberFormat="1" applyFont="1" applyFill="1" applyBorder="1" applyAlignment="1">
      <alignment vertical="center"/>
    </xf>
    <xf numFmtId="0" fontId="6" fillId="0" borderId="1" xfId="5" applyFont="1" applyBorder="1" applyAlignment="1">
      <alignment horizontal="center" vertical="top"/>
    </xf>
    <xf numFmtId="167" fontId="6" fillId="0" borderId="4" xfId="5" applyNumberFormat="1" applyFont="1" applyBorder="1" applyProtection="1"/>
    <xf numFmtId="1" fontId="6" fillId="0" borderId="0" xfId="13" applyNumberFormat="1" applyFont="1" applyBorder="1"/>
    <xf numFmtId="167" fontId="6" fillId="0" borderId="25" xfId="5" applyNumberFormat="1" applyFont="1" applyBorder="1" applyAlignment="1" applyProtection="1"/>
    <xf numFmtId="167" fontId="6" fillId="0" borderId="24" xfId="5" applyNumberFormat="1" applyFont="1" applyBorder="1" applyAlignment="1" applyProtection="1"/>
    <xf numFmtId="1" fontId="6" fillId="3" borderId="6" xfId="5" applyNumberFormat="1" applyFont="1" applyFill="1" applyBorder="1" applyAlignment="1">
      <alignment horizontal="center"/>
    </xf>
    <xf numFmtId="164" fontId="14" fillId="3" borderId="0" xfId="2" applyNumberFormat="1" applyFont="1" applyFill="1"/>
    <xf numFmtId="1" fontId="6" fillId="3" borderId="4" xfId="5" applyNumberFormat="1" applyFont="1" applyFill="1" applyBorder="1" applyAlignment="1">
      <alignment horizontal="center"/>
    </xf>
    <xf numFmtId="0" fontId="6" fillId="0" borderId="0" xfId="5" applyFont="1" applyFill="1" applyAlignment="1">
      <alignment horizontal="left"/>
    </xf>
    <xf numFmtId="0" fontId="6" fillId="0" borderId="0" xfId="5" applyFont="1" applyFill="1" applyAlignment="1">
      <alignment wrapText="1"/>
    </xf>
    <xf numFmtId="0" fontId="4" fillId="0" borderId="5" xfId="5" applyFont="1" applyFill="1" applyBorder="1" applyAlignment="1">
      <alignment wrapText="1"/>
    </xf>
    <xf numFmtId="0" fontId="4" fillId="0" borderId="6" xfId="5" applyFont="1" applyFill="1" applyBorder="1" applyAlignment="1">
      <alignment wrapText="1"/>
    </xf>
    <xf numFmtId="0" fontId="2" fillId="0" borderId="6" xfId="0" applyFont="1" applyFill="1" applyBorder="1" applyAlignment="1">
      <alignment vertical="center" wrapText="1"/>
    </xf>
    <xf numFmtId="0" fontId="6" fillId="0" borderId="6" xfId="5" applyFont="1" applyFill="1" applyBorder="1" applyAlignment="1">
      <alignment wrapText="1"/>
    </xf>
    <xf numFmtId="0" fontId="6" fillId="0" borderId="4" xfId="5" applyFont="1" applyFill="1" applyBorder="1" applyAlignment="1">
      <alignment wrapText="1"/>
    </xf>
    <xf numFmtId="0" fontId="6" fillId="0" borderId="0" xfId="5" applyFont="1" applyFill="1" applyAlignment="1"/>
    <xf numFmtId="0" fontId="6" fillId="0" borderId="9" xfId="5" applyFont="1" applyFill="1" applyBorder="1" applyAlignment="1"/>
    <xf numFmtId="1" fontId="4" fillId="0" borderId="5" xfId="5" applyNumberFormat="1" applyFont="1" applyFill="1" applyBorder="1" applyAlignment="1">
      <alignment wrapText="1"/>
    </xf>
    <xf numFmtId="1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left" vertical="top" wrapText="1" indent="2"/>
    </xf>
    <xf numFmtId="1" fontId="6" fillId="0" borderId="6" xfId="1" applyNumberFormat="1" applyFont="1" applyFill="1" applyBorder="1" applyAlignment="1">
      <alignment horizontal="left" vertical="top" wrapText="1" indent="2"/>
    </xf>
    <xf numFmtId="1" fontId="6" fillId="0" borderId="6" xfId="5" applyNumberFormat="1" applyFont="1" applyFill="1" applyBorder="1" applyAlignment="1">
      <alignment wrapText="1"/>
    </xf>
    <xf numFmtId="1" fontId="6" fillId="0" borderId="4" xfId="5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vertical="center" wrapText="1"/>
    </xf>
    <xf numFmtId="1" fontId="6" fillId="0" borderId="0" xfId="5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wrapText="1"/>
    </xf>
    <xf numFmtId="1" fontId="4" fillId="0" borderId="6" xfId="5" applyNumberFormat="1" applyFont="1" applyFill="1" applyBorder="1" applyAlignment="1">
      <alignment wrapText="1"/>
    </xf>
    <xf numFmtId="1" fontId="4" fillId="0" borderId="6" xfId="5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 wrapText="1"/>
    </xf>
    <xf numFmtId="1" fontId="4" fillId="0" borderId="6" xfId="5" applyNumberFormat="1" applyFont="1" applyFill="1" applyBorder="1" applyAlignment="1">
      <alignment vertical="center" wrapText="1"/>
    </xf>
    <xf numFmtId="0" fontId="8" fillId="0" borderId="0" xfId="5" applyFill="1" applyAlignment="1">
      <alignment wrapText="1"/>
    </xf>
    <xf numFmtId="0" fontId="6" fillId="0" borderId="9" xfId="13" applyFont="1" applyBorder="1" applyAlignment="1">
      <alignment horizontal="right" vertical="center"/>
    </xf>
    <xf numFmtId="0" fontId="4" fillId="0" borderId="0" xfId="13" quotePrefix="1" applyFont="1" applyFill="1" applyAlignment="1" applyProtection="1">
      <alignment horizontal="left" vertical="center"/>
    </xf>
    <xf numFmtId="0" fontId="6" fillId="0" borderId="24" xfId="13" applyFont="1" applyBorder="1" applyAlignment="1" applyProtection="1">
      <alignment vertical="center"/>
    </xf>
    <xf numFmtId="0" fontId="6" fillId="0" borderId="24" xfId="13" applyFont="1" applyBorder="1"/>
    <xf numFmtId="0" fontId="10" fillId="0" borderId="24" xfId="13" applyFont="1" applyBorder="1"/>
    <xf numFmtId="0" fontId="6" fillId="0" borderId="24" xfId="13" applyFont="1" applyBorder="1" applyAlignment="1">
      <alignment horizontal="right" vertical="center"/>
    </xf>
    <xf numFmtId="0" fontId="6" fillId="0" borderId="1" xfId="5" applyFont="1" applyBorder="1" applyAlignment="1">
      <alignment horizontal="center"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10" fillId="0" borderId="0" xfId="5" applyFont="1" applyBorder="1" applyAlignment="1" applyProtection="1">
      <alignment horizontal="center"/>
    </xf>
    <xf numFmtId="0" fontId="6" fillId="0" borderId="1" xfId="5" applyFont="1" applyFill="1" applyBorder="1" applyAlignment="1" applyProtection="1">
      <alignment horizontal="center" vertical="center"/>
    </xf>
    <xf numFmtId="166" fontId="6" fillId="0" borderId="5" xfId="5" applyNumberFormat="1" applyFont="1" applyBorder="1" applyAlignment="1" applyProtection="1">
      <alignment horizontal="center"/>
    </xf>
    <xf numFmtId="166" fontId="6" fillId="0" borderId="11" xfId="5" applyNumberFormat="1" applyFont="1" applyBorder="1" applyAlignment="1" applyProtection="1">
      <alignment horizontal="center"/>
    </xf>
    <xf numFmtId="166" fontId="6" fillId="0" borderId="12" xfId="5" applyNumberFormat="1" applyFont="1" applyBorder="1" applyAlignment="1" applyProtection="1">
      <alignment horizontal="center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1" xfId="5" applyNumberFormat="1" applyFont="1" applyBorder="1" applyAlignment="1" applyProtection="1">
      <alignment horizontal="center"/>
    </xf>
    <xf numFmtId="166" fontId="6" fillId="0" borderId="2" xfId="5" applyNumberFormat="1" applyFont="1" applyBorder="1" applyAlignment="1" applyProtection="1">
      <alignment horizontal="center"/>
    </xf>
    <xf numFmtId="166" fontId="6" fillId="0" borderId="3" xfId="5" applyNumberFormat="1" applyFont="1" applyBorder="1" applyAlignment="1" applyProtection="1">
      <alignment horizontal="center"/>
    </xf>
    <xf numFmtId="166" fontId="6" fillId="0" borderId="8" xfId="5" applyNumberFormat="1" applyFont="1" applyBorder="1" applyAlignment="1" applyProtection="1">
      <alignment horizontal="center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/>
    </xf>
    <xf numFmtId="0" fontId="14" fillId="0" borderId="0" xfId="5" applyFont="1" applyAlignment="1">
      <alignment horizontal="left" wrapText="1"/>
    </xf>
    <xf numFmtId="0" fontId="4" fillId="0" borderId="0" xfId="5" applyFont="1" applyAlignment="1" applyProtection="1">
      <alignment horizontal="center"/>
    </xf>
    <xf numFmtId="0" fontId="6" fillId="0" borderId="0" xfId="5" applyFont="1" applyBorder="1" applyAlignment="1" applyProtection="1">
      <alignment horizontal="right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8" xfId="5" applyFont="1" applyBorder="1" applyAlignment="1" applyProtection="1">
      <alignment horizont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0" xfId="5" applyFont="1" applyAlignment="1" applyProtection="1">
      <alignment horizontal="left" wrapText="1"/>
    </xf>
    <xf numFmtId="0" fontId="6" fillId="0" borderId="0" xfId="5" applyFont="1" applyAlignment="1" applyProtection="1">
      <alignment horizontal="center"/>
    </xf>
    <xf numFmtId="0" fontId="4" fillId="3" borderId="12" xfId="23" applyFont="1" applyFill="1" applyBorder="1" applyAlignment="1">
      <alignment horizontal="center" vertical="center" wrapText="1"/>
    </xf>
    <xf numFmtId="0" fontId="4" fillId="3" borderId="14" xfId="23" applyFont="1" applyFill="1" applyBorder="1" applyAlignment="1">
      <alignment horizontal="center" vertical="center" wrapText="1"/>
    </xf>
    <xf numFmtId="0" fontId="4" fillId="3" borderId="5" xfId="23" applyFont="1" applyFill="1" applyBorder="1" applyAlignment="1">
      <alignment horizontal="center" vertical="center"/>
    </xf>
    <xf numFmtId="0" fontId="4" fillId="3" borderId="6" xfId="23" applyFont="1" applyFill="1" applyBorder="1" applyAlignment="1">
      <alignment horizontal="center" vertical="center"/>
    </xf>
    <xf numFmtId="0" fontId="13" fillId="3" borderId="5" xfId="23" applyFont="1" applyFill="1" applyBorder="1" applyAlignment="1">
      <alignment horizontal="center" vertical="center" wrapText="1"/>
    </xf>
    <xf numFmtId="0" fontId="13" fillId="3" borderId="4" xfId="23" applyFont="1" applyFill="1" applyBorder="1" applyAlignment="1">
      <alignment horizontal="center" vertical="center" wrapText="1"/>
    </xf>
    <xf numFmtId="0" fontId="10" fillId="0" borderId="10" xfId="5" applyFont="1" applyBorder="1" applyAlignment="1">
      <alignment horizontal="center" wrapText="1"/>
    </xf>
    <xf numFmtId="0" fontId="6" fillId="3" borderId="0" xfId="23" applyFont="1" applyFill="1" applyAlignment="1">
      <alignment horizontal="right" vertical="top"/>
    </xf>
    <xf numFmtId="0" fontId="4" fillId="3" borderId="5" xfId="23" applyFont="1" applyFill="1" applyBorder="1" applyAlignment="1">
      <alignment horizontal="center" wrapText="1"/>
    </xf>
    <xf numFmtId="0" fontId="4" fillId="3" borderId="6" xfId="23" applyFont="1" applyFill="1" applyBorder="1" applyAlignment="1">
      <alignment horizontal="center" wrapText="1"/>
    </xf>
    <xf numFmtId="0" fontId="4" fillId="3" borderId="12" xfId="23" applyFont="1" applyFill="1" applyBorder="1" applyAlignment="1">
      <alignment horizontal="center" vertical="center"/>
    </xf>
    <xf numFmtId="0" fontId="4" fillId="3" borderId="14" xfId="23" applyFont="1" applyFill="1" applyBorder="1" applyAlignment="1">
      <alignment horizontal="center" vertical="center"/>
    </xf>
    <xf numFmtId="0" fontId="6" fillId="3" borderId="0" xfId="23" applyFont="1" applyFill="1" applyAlignment="1">
      <alignment horizontal="center" vertical="top"/>
    </xf>
    <xf numFmtId="0" fontId="13" fillId="3" borderId="12" xfId="23" applyFont="1" applyFill="1" applyBorder="1" applyAlignment="1">
      <alignment horizontal="center" vertical="center" wrapText="1"/>
    </xf>
    <xf numFmtId="0" fontId="13" fillId="3" borderId="14" xfId="23" applyFont="1" applyFill="1" applyBorder="1" applyAlignment="1">
      <alignment horizontal="center" vertical="center" wrapText="1"/>
    </xf>
    <xf numFmtId="0" fontId="13" fillId="3" borderId="1" xfId="23" applyFont="1" applyFill="1" applyBorder="1" applyAlignment="1">
      <alignment horizontal="center" vertical="center" wrapText="1"/>
    </xf>
    <xf numFmtId="0" fontId="13" fillId="3" borderId="6" xfId="23" applyFont="1" applyFill="1" applyBorder="1" applyAlignment="1">
      <alignment horizontal="center" vertical="center" wrapText="1"/>
    </xf>
    <xf numFmtId="0" fontId="13" fillId="3" borderId="5" xfId="23" applyFont="1" applyFill="1" applyBorder="1" applyAlignment="1">
      <alignment horizontal="center" vertical="center"/>
    </xf>
    <xf numFmtId="0" fontId="13" fillId="3" borderId="6" xfId="23" applyFont="1" applyFill="1" applyBorder="1" applyAlignment="1">
      <alignment horizontal="center" vertical="center"/>
    </xf>
    <xf numFmtId="0" fontId="13" fillId="3" borderId="5" xfId="23" applyFont="1" applyFill="1" applyBorder="1" applyAlignment="1">
      <alignment horizontal="center" wrapText="1"/>
    </xf>
    <xf numFmtId="0" fontId="13" fillId="3" borderId="6" xfId="23" applyFont="1" applyFill="1" applyBorder="1" applyAlignment="1">
      <alignment horizontal="center" wrapText="1"/>
    </xf>
    <xf numFmtId="0" fontId="13" fillId="3" borderId="12" xfId="23" applyFont="1" applyFill="1" applyBorder="1" applyAlignment="1">
      <alignment horizontal="center" vertical="center"/>
    </xf>
    <xf numFmtId="0" fontId="13" fillId="3" borderId="14" xfId="23" applyFont="1" applyFill="1" applyBorder="1" applyAlignment="1">
      <alignment horizontal="center" vertical="center"/>
    </xf>
    <xf numFmtId="0" fontId="13" fillId="0" borderId="11" xfId="23" applyFont="1" applyBorder="1" applyAlignment="1">
      <alignment horizontal="center" vertical="center" wrapText="1"/>
    </xf>
    <xf numFmtId="0" fontId="13" fillId="0" borderId="23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 wrapText="1"/>
    </xf>
    <xf numFmtId="0" fontId="13" fillId="0" borderId="4" xfId="23" applyFont="1" applyBorder="1" applyAlignment="1">
      <alignment horizontal="center" vertical="center" wrapText="1"/>
    </xf>
    <xf numFmtId="0" fontId="13" fillId="0" borderId="6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/>
    </xf>
    <xf numFmtId="0" fontId="13" fillId="0" borderId="21" xfId="23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0" fontId="6" fillId="0" borderId="10" xfId="5" applyFont="1" applyBorder="1" applyAlignment="1">
      <alignment horizontal="left" vertical="top" wrapText="1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top"/>
    </xf>
    <xf numFmtId="0" fontId="6" fillId="0" borderId="4" xfId="5" applyFont="1" applyBorder="1" applyAlignment="1">
      <alignment horizontal="center" vertical="top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top"/>
    </xf>
    <xf numFmtId="0" fontId="6" fillId="0" borderId="8" xfId="5" applyFont="1" applyBorder="1" applyAlignment="1">
      <alignment horizontal="center" vertical="top"/>
    </xf>
    <xf numFmtId="0" fontId="6" fillId="0" borderId="3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" fontId="4" fillId="0" borderId="5" xfId="5" applyNumberFormat="1" applyFont="1" applyFill="1" applyBorder="1" applyAlignment="1">
      <alignment horizontal="center" vertical="center" wrapText="1"/>
    </xf>
    <xf numFmtId="1" fontId="4" fillId="0" borderId="6" xfId="5" applyNumberFormat="1" applyFont="1" applyFill="1" applyBorder="1" applyAlignment="1">
      <alignment horizontal="center" vertical="center" wrapText="1"/>
    </xf>
    <xf numFmtId="1" fontId="4" fillId="0" borderId="4" xfId="5" applyNumberFormat="1" applyFont="1" applyFill="1" applyBorder="1" applyAlignment="1">
      <alignment horizontal="center" vertical="center" wrapText="1"/>
    </xf>
    <xf numFmtId="1" fontId="6" fillId="0" borderId="6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</cellXfs>
  <cellStyles count="25">
    <cellStyle name="Comma" xfId="2" builtinId="3"/>
    <cellStyle name="Comma 2" xfId="3"/>
    <cellStyle name="Comma 3" xfId="20"/>
    <cellStyle name="m49048872" xfId="4"/>
    <cellStyle name="Normal" xfId="0" builtinId="0"/>
    <cellStyle name="Normal - Style1" xfId="5"/>
    <cellStyle name="Normal - Style2" xfId="6"/>
    <cellStyle name="Normal - Style3" xfId="7"/>
    <cellStyle name="Normal - Style4" xfId="8"/>
    <cellStyle name="Normal - Style5" xfId="9"/>
    <cellStyle name="Normal - Style6" xfId="10"/>
    <cellStyle name="Normal - Style7" xfId="11"/>
    <cellStyle name="Normal - Style8" xfId="12"/>
    <cellStyle name="Normal 2" xfId="1"/>
    <cellStyle name="Normal 2 2" xfId="13"/>
    <cellStyle name="Normal 2 2 2" xfId="21"/>
    <cellStyle name="Normal 2 2 3" xfId="23"/>
    <cellStyle name="Normal 2 3" xfId="14"/>
    <cellStyle name="Normal 2 3 2" xfId="15"/>
    <cellStyle name="Normal 2 3 3" xfId="16"/>
    <cellStyle name="Normal 3" xfId="17"/>
    <cellStyle name="Normal 3 2" xfId="19"/>
    <cellStyle name="Normal 4" xfId="18"/>
    <cellStyle name="Normal 5" xfId="22"/>
    <cellStyle name="Normal 6" xfId="2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%20Babur\Desktop\Rebasing%202005-06%20(NEW)\Final%20GFCF0910(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GDP%202016-17%20(P)\Users\Dr%20Babur\Desktop\Rebasing%202005-06%20(NEW)\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72"/>
  <sheetViews>
    <sheetView showGridLines="0" view="pageBreakPreview" zoomScale="145" zoomScaleNormal="100" zoomScaleSheetLayoutView="145" workbookViewId="0">
      <pane xSplit="1" ySplit="5" topLeftCell="B45" activePane="bottomRight" state="frozen"/>
      <selection pane="topRight" activeCell="C1" sqref="C1"/>
      <selection pane="bottomLeft" activeCell="A8" sqref="A8"/>
      <selection pane="bottomRight" activeCell="B90" sqref="B90"/>
    </sheetView>
  </sheetViews>
  <sheetFormatPr defaultColWidth="12.5703125" defaultRowHeight="15.75" x14ac:dyDescent="0.25"/>
  <cols>
    <col min="1" max="2" width="11.5703125" style="2" customWidth="1"/>
    <col min="3" max="3" width="12" style="2" customWidth="1"/>
    <col min="4" max="4" width="14.28515625" style="2" customWidth="1"/>
    <col min="5" max="5" width="11.85546875" style="2" customWidth="1"/>
    <col min="6" max="6" width="12.140625" style="2" customWidth="1"/>
    <col min="7" max="7" width="11.140625" style="2" customWidth="1"/>
    <col min="8" max="8" width="10.7109375" style="2" customWidth="1"/>
    <col min="9" max="9" width="10.28515625" style="2" bestFit="1" customWidth="1"/>
    <col min="10" max="10" width="10.28515625" style="2" customWidth="1"/>
    <col min="11" max="243" width="12.5703125" style="2"/>
    <col min="244" max="244" width="2.28515625" style="2" customWidth="1"/>
    <col min="245" max="245" width="9.85546875" style="2" customWidth="1"/>
    <col min="246" max="246" width="10.85546875" style="2" customWidth="1"/>
    <col min="247" max="247" width="12.42578125" style="2" customWidth="1"/>
    <col min="248" max="248" width="14.42578125" style="2" customWidth="1"/>
    <col min="249" max="249" width="12.7109375" style="2" customWidth="1"/>
    <col min="250" max="250" width="12.5703125" style="2" customWidth="1"/>
    <col min="251" max="251" width="13" style="2" customWidth="1"/>
    <col min="252" max="252" width="12.5703125" style="2" customWidth="1"/>
    <col min="253" max="253" width="12.85546875" style="2" customWidth="1"/>
    <col min="254" max="254" width="12.42578125" style="2" customWidth="1"/>
    <col min="255" max="255" width="3.5703125" style="2" customWidth="1"/>
    <col min="256" max="499" width="12.5703125" style="2"/>
    <col min="500" max="500" width="2.28515625" style="2" customWidth="1"/>
    <col min="501" max="501" width="9.85546875" style="2" customWidth="1"/>
    <col min="502" max="502" width="10.85546875" style="2" customWidth="1"/>
    <col min="503" max="503" width="12.42578125" style="2" customWidth="1"/>
    <col min="504" max="504" width="14.42578125" style="2" customWidth="1"/>
    <col min="505" max="505" width="12.7109375" style="2" customWidth="1"/>
    <col min="506" max="506" width="12.5703125" style="2" customWidth="1"/>
    <col min="507" max="507" width="13" style="2" customWidth="1"/>
    <col min="508" max="508" width="12.5703125" style="2" customWidth="1"/>
    <col min="509" max="509" width="12.85546875" style="2" customWidth="1"/>
    <col min="510" max="510" width="12.42578125" style="2" customWidth="1"/>
    <col min="511" max="511" width="3.5703125" style="2" customWidth="1"/>
    <col min="512" max="755" width="12.5703125" style="2"/>
    <col min="756" max="756" width="2.28515625" style="2" customWidth="1"/>
    <col min="757" max="757" width="9.85546875" style="2" customWidth="1"/>
    <col min="758" max="758" width="10.85546875" style="2" customWidth="1"/>
    <col min="759" max="759" width="12.42578125" style="2" customWidth="1"/>
    <col min="760" max="760" width="14.42578125" style="2" customWidth="1"/>
    <col min="761" max="761" width="12.7109375" style="2" customWidth="1"/>
    <col min="762" max="762" width="12.5703125" style="2" customWidth="1"/>
    <col min="763" max="763" width="13" style="2" customWidth="1"/>
    <col min="764" max="764" width="12.5703125" style="2" customWidth="1"/>
    <col min="765" max="765" width="12.85546875" style="2" customWidth="1"/>
    <col min="766" max="766" width="12.42578125" style="2" customWidth="1"/>
    <col min="767" max="767" width="3.5703125" style="2" customWidth="1"/>
    <col min="768" max="1011" width="12.5703125" style="2"/>
    <col min="1012" max="1012" width="2.28515625" style="2" customWidth="1"/>
    <col min="1013" max="1013" width="9.85546875" style="2" customWidth="1"/>
    <col min="1014" max="1014" width="10.85546875" style="2" customWidth="1"/>
    <col min="1015" max="1015" width="12.42578125" style="2" customWidth="1"/>
    <col min="1016" max="1016" width="14.42578125" style="2" customWidth="1"/>
    <col min="1017" max="1017" width="12.7109375" style="2" customWidth="1"/>
    <col min="1018" max="1018" width="12.5703125" style="2" customWidth="1"/>
    <col min="1019" max="1019" width="13" style="2" customWidth="1"/>
    <col min="1020" max="1020" width="12.5703125" style="2" customWidth="1"/>
    <col min="1021" max="1021" width="12.85546875" style="2" customWidth="1"/>
    <col min="1022" max="1022" width="12.42578125" style="2" customWidth="1"/>
    <col min="1023" max="1023" width="3.5703125" style="2" customWidth="1"/>
    <col min="1024" max="1267" width="12.5703125" style="2"/>
    <col min="1268" max="1268" width="2.28515625" style="2" customWidth="1"/>
    <col min="1269" max="1269" width="9.85546875" style="2" customWidth="1"/>
    <col min="1270" max="1270" width="10.85546875" style="2" customWidth="1"/>
    <col min="1271" max="1271" width="12.42578125" style="2" customWidth="1"/>
    <col min="1272" max="1272" width="14.42578125" style="2" customWidth="1"/>
    <col min="1273" max="1273" width="12.7109375" style="2" customWidth="1"/>
    <col min="1274" max="1274" width="12.5703125" style="2" customWidth="1"/>
    <col min="1275" max="1275" width="13" style="2" customWidth="1"/>
    <col min="1276" max="1276" width="12.5703125" style="2" customWidth="1"/>
    <col min="1277" max="1277" width="12.85546875" style="2" customWidth="1"/>
    <col min="1278" max="1278" width="12.42578125" style="2" customWidth="1"/>
    <col min="1279" max="1279" width="3.5703125" style="2" customWidth="1"/>
    <col min="1280" max="1523" width="12.5703125" style="2"/>
    <col min="1524" max="1524" width="2.28515625" style="2" customWidth="1"/>
    <col min="1525" max="1525" width="9.85546875" style="2" customWidth="1"/>
    <col min="1526" max="1526" width="10.85546875" style="2" customWidth="1"/>
    <col min="1527" max="1527" width="12.42578125" style="2" customWidth="1"/>
    <col min="1528" max="1528" width="14.42578125" style="2" customWidth="1"/>
    <col min="1529" max="1529" width="12.7109375" style="2" customWidth="1"/>
    <col min="1530" max="1530" width="12.5703125" style="2" customWidth="1"/>
    <col min="1531" max="1531" width="13" style="2" customWidth="1"/>
    <col min="1532" max="1532" width="12.5703125" style="2" customWidth="1"/>
    <col min="1533" max="1533" width="12.85546875" style="2" customWidth="1"/>
    <col min="1534" max="1534" width="12.42578125" style="2" customWidth="1"/>
    <col min="1535" max="1535" width="3.5703125" style="2" customWidth="1"/>
    <col min="1536" max="1779" width="12.5703125" style="2"/>
    <col min="1780" max="1780" width="2.28515625" style="2" customWidth="1"/>
    <col min="1781" max="1781" width="9.85546875" style="2" customWidth="1"/>
    <col min="1782" max="1782" width="10.85546875" style="2" customWidth="1"/>
    <col min="1783" max="1783" width="12.42578125" style="2" customWidth="1"/>
    <col min="1784" max="1784" width="14.42578125" style="2" customWidth="1"/>
    <col min="1785" max="1785" width="12.7109375" style="2" customWidth="1"/>
    <col min="1786" max="1786" width="12.5703125" style="2" customWidth="1"/>
    <col min="1787" max="1787" width="13" style="2" customWidth="1"/>
    <col min="1788" max="1788" width="12.5703125" style="2" customWidth="1"/>
    <col min="1789" max="1789" width="12.85546875" style="2" customWidth="1"/>
    <col min="1790" max="1790" width="12.42578125" style="2" customWidth="1"/>
    <col min="1791" max="1791" width="3.5703125" style="2" customWidth="1"/>
    <col min="1792" max="2035" width="12.5703125" style="2"/>
    <col min="2036" max="2036" width="2.28515625" style="2" customWidth="1"/>
    <col min="2037" max="2037" width="9.85546875" style="2" customWidth="1"/>
    <col min="2038" max="2038" width="10.85546875" style="2" customWidth="1"/>
    <col min="2039" max="2039" width="12.42578125" style="2" customWidth="1"/>
    <col min="2040" max="2040" width="14.42578125" style="2" customWidth="1"/>
    <col min="2041" max="2041" width="12.7109375" style="2" customWidth="1"/>
    <col min="2042" max="2042" width="12.5703125" style="2" customWidth="1"/>
    <col min="2043" max="2043" width="13" style="2" customWidth="1"/>
    <col min="2044" max="2044" width="12.5703125" style="2" customWidth="1"/>
    <col min="2045" max="2045" width="12.85546875" style="2" customWidth="1"/>
    <col min="2046" max="2046" width="12.42578125" style="2" customWidth="1"/>
    <col min="2047" max="2047" width="3.5703125" style="2" customWidth="1"/>
    <col min="2048" max="2291" width="12.5703125" style="2"/>
    <col min="2292" max="2292" width="2.28515625" style="2" customWidth="1"/>
    <col min="2293" max="2293" width="9.85546875" style="2" customWidth="1"/>
    <col min="2294" max="2294" width="10.85546875" style="2" customWidth="1"/>
    <col min="2295" max="2295" width="12.42578125" style="2" customWidth="1"/>
    <col min="2296" max="2296" width="14.42578125" style="2" customWidth="1"/>
    <col min="2297" max="2297" width="12.7109375" style="2" customWidth="1"/>
    <col min="2298" max="2298" width="12.5703125" style="2" customWidth="1"/>
    <col min="2299" max="2299" width="13" style="2" customWidth="1"/>
    <col min="2300" max="2300" width="12.5703125" style="2" customWidth="1"/>
    <col min="2301" max="2301" width="12.85546875" style="2" customWidth="1"/>
    <col min="2302" max="2302" width="12.42578125" style="2" customWidth="1"/>
    <col min="2303" max="2303" width="3.5703125" style="2" customWidth="1"/>
    <col min="2304" max="2547" width="12.5703125" style="2"/>
    <col min="2548" max="2548" width="2.28515625" style="2" customWidth="1"/>
    <col min="2549" max="2549" width="9.85546875" style="2" customWidth="1"/>
    <col min="2550" max="2550" width="10.85546875" style="2" customWidth="1"/>
    <col min="2551" max="2551" width="12.42578125" style="2" customWidth="1"/>
    <col min="2552" max="2552" width="14.42578125" style="2" customWidth="1"/>
    <col min="2553" max="2553" width="12.7109375" style="2" customWidth="1"/>
    <col min="2554" max="2554" width="12.5703125" style="2" customWidth="1"/>
    <col min="2555" max="2555" width="13" style="2" customWidth="1"/>
    <col min="2556" max="2556" width="12.5703125" style="2" customWidth="1"/>
    <col min="2557" max="2557" width="12.85546875" style="2" customWidth="1"/>
    <col min="2558" max="2558" width="12.42578125" style="2" customWidth="1"/>
    <col min="2559" max="2559" width="3.5703125" style="2" customWidth="1"/>
    <col min="2560" max="2803" width="12.5703125" style="2"/>
    <col min="2804" max="2804" width="2.28515625" style="2" customWidth="1"/>
    <col min="2805" max="2805" width="9.85546875" style="2" customWidth="1"/>
    <col min="2806" max="2806" width="10.85546875" style="2" customWidth="1"/>
    <col min="2807" max="2807" width="12.42578125" style="2" customWidth="1"/>
    <col min="2808" max="2808" width="14.42578125" style="2" customWidth="1"/>
    <col min="2809" max="2809" width="12.7109375" style="2" customWidth="1"/>
    <col min="2810" max="2810" width="12.5703125" style="2" customWidth="1"/>
    <col min="2811" max="2811" width="13" style="2" customWidth="1"/>
    <col min="2812" max="2812" width="12.5703125" style="2" customWidth="1"/>
    <col min="2813" max="2813" width="12.85546875" style="2" customWidth="1"/>
    <col min="2814" max="2814" width="12.42578125" style="2" customWidth="1"/>
    <col min="2815" max="2815" width="3.5703125" style="2" customWidth="1"/>
    <col min="2816" max="3059" width="12.5703125" style="2"/>
    <col min="3060" max="3060" width="2.28515625" style="2" customWidth="1"/>
    <col min="3061" max="3061" width="9.85546875" style="2" customWidth="1"/>
    <col min="3062" max="3062" width="10.85546875" style="2" customWidth="1"/>
    <col min="3063" max="3063" width="12.42578125" style="2" customWidth="1"/>
    <col min="3064" max="3064" width="14.42578125" style="2" customWidth="1"/>
    <col min="3065" max="3065" width="12.7109375" style="2" customWidth="1"/>
    <col min="3066" max="3066" width="12.5703125" style="2" customWidth="1"/>
    <col min="3067" max="3067" width="13" style="2" customWidth="1"/>
    <col min="3068" max="3068" width="12.5703125" style="2" customWidth="1"/>
    <col min="3069" max="3069" width="12.85546875" style="2" customWidth="1"/>
    <col min="3070" max="3070" width="12.42578125" style="2" customWidth="1"/>
    <col min="3071" max="3071" width="3.5703125" style="2" customWidth="1"/>
    <col min="3072" max="3315" width="12.5703125" style="2"/>
    <col min="3316" max="3316" width="2.28515625" style="2" customWidth="1"/>
    <col min="3317" max="3317" width="9.85546875" style="2" customWidth="1"/>
    <col min="3318" max="3318" width="10.85546875" style="2" customWidth="1"/>
    <col min="3319" max="3319" width="12.42578125" style="2" customWidth="1"/>
    <col min="3320" max="3320" width="14.42578125" style="2" customWidth="1"/>
    <col min="3321" max="3321" width="12.7109375" style="2" customWidth="1"/>
    <col min="3322" max="3322" width="12.5703125" style="2" customWidth="1"/>
    <col min="3323" max="3323" width="13" style="2" customWidth="1"/>
    <col min="3324" max="3324" width="12.5703125" style="2" customWidth="1"/>
    <col min="3325" max="3325" width="12.85546875" style="2" customWidth="1"/>
    <col min="3326" max="3326" width="12.42578125" style="2" customWidth="1"/>
    <col min="3327" max="3327" width="3.5703125" style="2" customWidth="1"/>
    <col min="3328" max="3571" width="12.5703125" style="2"/>
    <col min="3572" max="3572" width="2.28515625" style="2" customWidth="1"/>
    <col min="3573" max="3573" width="9.85546875" style="2" customWidth="1"/>
    <col min="3574" max="3574" width="10.85546875" style="2" customWidth="1"/>
    <col min="3575" max="3575" width="12.42578125" style="2" customWidth="1"/>
    <col min="3576" max="3576" width="14.42578125" style="2" customWidth="1"/>
    <col min="3577" max="3577" width="12.7109375" style="2" customWidth="1"/>
    <col min="3578" max="3578" width="12.5703125" style="2" customWidth="1"/>
    <col min="3579" max="3579" width="13" style="2" customWidth="1"/>
    <col min="3580" max="3580" width="12.5703125" style="2" customWidth="1"/>
    <col min="3581" max="3581" width="12.85546875" style="2" customWidth="1"/>
    <col min="3582" max="3582" width="12.42578125" style="2" customWidth="1"/>
    <col min="3583" max="3583" width="3.5703125" style="2" customWidth="1"/>
    <col min="3584" max="3827" width="12.5703125" style="2"/>
    <col min="3828" max="3828" width="2.28515625" style="2" customWidth="1"/>
    <col min="3829" max="3829" width="9.85546875" style="2" customWidth="1"/>
    <col min="3830" max="3830" width="10.85546875" style="2" customWidth="1"/>
    <col min="3831" max="3831" width="12.42578125" style="2" customWidth="1"/>
    <col min="3832" max="3832" width="14.42578125" style="2" customWidth="1"/>
    <col min="3833" max="3833" width="12.7109375" style="2" customWidth="1"/>
    <col min="3834" max="3834" width="12.5703125" style="2" customWidth="1"/>
    <col min="3835" max="3835" width="13" style="2" customWidth="1"/>
    <col min="3836" max="3836" width="12.5703125" style="2" customWidth="1"/>
    <col min="3837" max="3837" width="12.85546875" style="2" customWidth="1"/>
    <col min="3838" max="3838" width="12.42578125" style="2" customWidth="1"/>
    <col min="3839" max="3839" width="3.5703125" style="2" customWidth="1"/>
    <col min="3840" max="4083" width="12.5703125" style="2"/>
    <col min="4084" max="4084" width="2.28515625" style="2" customWidth="1"/>
    <col min="4085" max="4085" width="9.85546875" style="2" customWidth="1"/>
    <col min="4086" max="4086" width="10.85546875" style="2" customWidth="1"/>
    <col min="4087" max="4087" width="12.42578125" style="2" customWidth="1"/>
    <col min="4088" max="4088" width="14.42578125" style="2" customWidth="1"/>
    <col min="4089" max="4089" width="12.7109375" style="2" customWidth="1"/>
    <col min="4090" max="4090" width="12.5703125" style="2" customWidth="1"/>
    <col min="4091" max="4091" width="13" style="2" customWidth="1"/>
    <col min="4092" max="4092" width="12.5703125" style="2" customWidth="1"/>
    <col min="4093" max="4093" width="12.85546875" style="2" customWidth="1"/>
    <col min="4094" max="4094" width="12.42578125" style="2" customWidth="1"/>
    <col min="4095" max="4095" width="3.5703125" style="2" customWidth="1"/>
    <col min="4096" max="4339" width="12.5703125" style="2"/>
    <col min="4340" max="4340" width="2.28515625" style="2" customWidth="1"/>
    <col min="4341" max="4341" width="9.85546875" style="2" customWidth="1"/>
    <col min="4342" max="4342" width="10.85546875" style="2" customWidth="1"/>
    <col min="4343" max="4343" width="12.42578125" style="2" customWidth="1"/>
    <col min="4344" max="4344" width="14.42578125" style="2" customWidth="1"/>
    <col min="4345" max="4345" width="12.7109375" style="2" customWidth="1"/>
    <col min="4346" max="4346" width="12.5703125" style="2" customWidth="1"/>
    <col min="4347" max="4347" width="13" style="2" customWidth="1"/>
    <col min="4348" max="4348" width="12.5703125" style="2" customWidth="1"/>
    <col min="4349" max="4349" width="12.85546875" style="2" customWidth="1"/>
    <col min="4350" max="4350" width="12.42578125" style="2" customWidth="1"/>
    <col min="4351" max="4351" width="3.5703125" style="2" customWidth="1"/>
    <col min="4352" max="4595" width="12.5703125" style="2"/>
    <col min="4596" max="4596" width="2.28515625" style="2" customWidth="1"/>
    <col min="4597" max="4597" width="9.85546875" style="2" customWidth="1"/>
    <col min="4598" max="4598" width="10.85546875" style="2" customWidth="1"/>
    <col min="4599" max="4599" width="12.42578125" style="2" customWidth="1"/>
    <col min="4600" max="4600" width="14.42578125" style="2" customWidth="1"/>
    <col min="4601" max="4601" width="12.7109375" style="2" customWidth="1"/>
    <col min="4602" max="4602" width="12.5703125" style="2" customWidth="1"/>
    <col min="4603" max="4603" width="13" style="2" customWidth="1"/>
    <col min="4604" max="4604" width="12.5703125" style="2" customWidth="1"/>
    <col min="4605" max="4605" width="12.85546875" style="2" customWidth="1"/>
    <col min="4606" max="4606" width="12.42578125" style="2" customWidth="1"/>
    <col min="4607" max="4607" width="3.5703125" style="2" customWidth="1"/>
    <col min="4608" max="4851" width="12.5703125" style="2"/>
    <col min="4852" max="4852" width="2.28515625" style="2" customWidth="1"/>
    <col min="4853" max="4853" width="9.85546875" style="2" customWidth="1"/>
    <col min="4854" max="4854" width="10.85546875" style="2" customWidth="1"/>
    <col min="4855" max="4855" width="12.42578125" style="2" customWidth="1"/>
    <col min="4856" max="4856" width="14.42578125" style="2" customWidth="1"/>
    <col min="4857" max="4857" width="12.7109375" style="2" customWidth="1"/>
    <col min="4858" max="4858" width="12.5703125" style="2" customWidth="1"/>
    <col min="4859" max="4859" width="13" style="2" customWidth="1"/>
    <col min="4860" max="4860" width="12.5703125" style="2" customWidth="1"/>
    <col min="4861" max="4861" width="12.85546875" style="2" customWidth="1"/>
    <col min="4862" max="4862" width="12.42578125" style="2" customWidth="1"/>
    <col min="4863" max="4863" width="3.5703125" style="2" customWidth="1"/>
    <col min="4864" max="5107" width="12.5703125" style="2"/>
    <col min="5108" max="5108" width="2.28515625" style="2" customWidth="1"/>
    <col min="5109" max="5109" width="9.85546875" style="2" customWidth="1"/>
    <col min="5110" max="5110" width="10.85546875" style="2" customWidth="1"/>
    <col min="5111" max="5111" width="12.42578125" style="2" customWidth="1"/>
    <col min="5112" max="5112" width="14.42578125" style="2" customWidth="1"/>
    <col min="5113" max="5113" width="12.7109375" style="2" customWidth="1"/>
    <col min="5114" max="5114" width="12.5703125" style="2" customWidth="1"/>
    <col min="5115" max="5115" width="13" style="2" customWidth="1"/>
    <col min="5116" max="5116" width="12.5703125" style="2" customWidth="1"/>
    <col min="5117" max="5117" width="12.85546875" style="2" customWidth="1"/>
    <col min="5118" max="5118" width="12.42578125" style="2" customWidth="1"/>
    <col min="5119" max="5119" width="3.5703125" style="2" customWidth="1"/>
    <col min="5120" max="5363" width="12.5703125" style="2"/>
    <col min="5364" max="5364" width="2.28515625" style="2" customWidth="1"/>
    <col min="5365" max="5365" width="9.85546875" style="2" customWidth="1"/>
    <col min="5366" max="5366" width="10.85546875" style="2" customWidth="1"/>
    <col min="5367" max="5367" width="12.42578125" style="2" customWidth="1"/>
    <col min="5368" max="5368" width="14.42578125" style="2" customWidth="1"/>
    <col min="5369" max="5369" width="12.7109375" style="2" customWidth="1"/>
    <col min="5370" max="5370" width="12.5703125" style="2" customWidth="1"/>
    <col min="5371" max="5371" width="13" style="2" customWidth="1"/>
    <col min="5372" max="5372" width="12.5703125" style="2" customWidth="1"/>
    <col min="5373" max="5373" width="12.85546875" style="2" customWidth="1"/>
    <col min="5374" max="5374" width="12.42578125" style="2" customWidth="1"/>
    <col min="5375" max="5375" width="3.5703125" style="2" customWidth="1"/>
    <col min="5376" max="5619" width="12.5703125" style="2"/>
    <col min="5620" max="5620" width="2.28515625" style="2" customWidth="1"/>
    <col min="5621" max="5621" width="9.85546875" style="2" customWidth="1"/>
    <col min="5622" max="5622" width="10.85546875" style="2" customWidth="1"/>
    <col min="5623" max="5623" width="12.42578125" style="2" customWidth="1"/>
    <col min="5624" max="5624" width="14.42578125" style="2" customWidth="1"/>
    <col min="5625" max="5625" width="12.7109375" style="2" customWidth="1"/>
    <col min="5626" max="5626" width="12.5703125" style="2" customWidth="1"/>
    <col min="5627" max="5627" width="13" style="2" customWidth="1"/>
    <col min="5628" max="5628" width="12.5703125" style="2" customWidth="1"/>
    <col min="5629" max="5629" width="12.85546875" style="2" customWidth="1"/>
    <col min="5630" max="5630" width="12.42578125" style="2" customWidth="1"/>
    <col min="5631" max="5631" width="3.5703125" style="2" customWidth="1"/>
    <col min="5632" max="5875" width="12.5703125" style="2"/>
    <col min="5876" max="5876" width="2.28515625" style="2" customWidth="1"/>
    <col min="5877" max="5877" width="9.85546875" style="2" customWidth="1"/>
    <col min="5878" max="5878" width="10.85546875" style="2" customWidth="1"/>
    <col min="5879" max="5879" width="12.42578125" style="2" customWidth="1"/>
    <col min="5880" max="5880" width="14.42578125" style="2" customWidth="1"/>
    <col min="5881" max="5881" width="12.7109375" style="2" customWidth="1"/>
    <col min="5882" max="5882" width="12.5703125" style="2" customWidth="1"/>
    <col min="5883" max="5883" width="13" style="2" customWidth="1"/>
    <col min="5884" max="5884" width="12.5703125" style="2" customWidth="1"/>
    <col min="5885" max="5885" width="12.85546875" style="2" customWidth="1"/>
    <col min="5886" max="5886" width="12.42578125" style="2" customWidth="1"/>
    <col min="5887" max="5887" width="3.5703125" style="2" customWidth="1"/>
    <col min="5888" max="6131" width="12.5703125" style="2"/>
    <col min="6132" max="6132" width="2.28515625" style="2" customWidth="1"/>
    <col min="6133" max="6133" width="9.85546875" style="2" customWidth="1"/>
    <col min="6134" max="6134" width="10.85546875" style="2" customWidth="1"/>
    <col min="6135" max="6135" width="12.42578125" style="2" customWidth="1"/>
    <col min="6136" max="6136" width="14.42578125" style="2" customWidth="1"/>
    <col min="6137" max="6137" width="12.7109375" style="2" customWidth="1"/>
    <col min="6138" max="6138" width="12.5703125" style="2" customWidth="1"/>
    <col min="6139" max="6139" width="13" style="2" customWidth="1"/>
    <col min="6140" max="6140" width="12.5703125" style="2" customWidth="1"/>
    <col min="6141" max="6141" width="12.85546875" style="2" customWidth="1"/>
    <col min="6142" max="6142" width="12.42578125" style="2" customWidth="1"/>
    <col min="6143" max="6143" width="3.5703125" style="2" customWidth="1"/>
    <col min="6144" max="6387" width="12.5703125" style="2"/>
    <col min="6388" max="6388" width="2.28515625" style="2" customWidth="1"/>
    <col min="6389" max="6389" width="9.85546875" style="2" customWidth="1"/>
    <col min="6390" max="6390" width="10.85546875" style="2" customWidth="1"/>
    <col min="6391" max="6391" width="12.42578125" style="2" customWidth="1"/>
    <col min="6392" max="6392" width="14.42578125" style="2" customWidth="1"/>
    <col min="6393" max="6393" width="12.7109375" style="2" customWidth="1"/>
    <col min="6394" max="6394" width="12.5703125" style="2" customWidth="1"/>
    <col min="6395" max="6395" width="13" style="2" customWidth="1"/>
    <col min="6396" max="6396" width="12.5703125" style="2" customWidth="1"/>
    <col min="6397" max="6397" width="12.85546875" style="2" customWidth="1"/>
    <col min="6398" max="6398" width="12.42578125" style="2" customWidth="1"/>
    <col min="6399" max="6399" width="3.5703125" style="2" customWidth="1"/>
    <col min="6400" max="6643" width="12.5703125" style="2"/>
    <col min="6644" max="6644" width="2.28515625" style="2" customWidth="1"/>
    <col min="6645" max="6645" width="9.85546875" style="2" customWidth="1"/>
    <col min="6646" max="6646" width="10.85546875" style="2" customWidth="1"/>
    <col min="6647" max="6647" width="12.42578125" style="2" customWidth="1"/>
    <col min="6648" max="6648" width="14.42578125" style="2" customWidth="1"/>
    <col min="6649" max="6649" width="12.7109375" style="2" customWidth="1"/>
    <col min="6650" max="6650" width="12.5703125" style="2" customWidth="1"/>
    <col min="6651" max="6651" width="13" style="2" customWidth="1"/>
    <col min="6652" max="6652" width="12.5703125" style="2" customWidth="1"/>
    <col min="6653" max="6653" width="12.85546875" style="2" customWidth="1"/>
    <col min="6654" max="6654" width="12.42578125" style="2" customWidth="1"/>
    <col min="6655" max="6655" width="3.5703125" style="2" customWidth="1"/>
    <col min="6656" max="6899" width="12.5703125" style="2"/>
    <col min="6900" max="6900" width="2.28515625" style="2" customWidth="1"/>
    <col min="6901" max="6901" width="9.85546875" style="2" customWidth="1"/>
    <col min="6902" max="6902" width="10.85546875" style="2" customWidth="1"/>
    <col min="6903" max="6903" width="12.42578125" style="2" customWidth="1"/>
    <col min="6904" max="6904" width="14.42578125" style="2" customWidth="1"/>
    <col min="6905" max="6905" width="12.7109375" style="2" customWidth="1"/>
    <col min="6906" max="6906" width="12.5703125" style="2" customWidth="1"/>
    <col min="6907" max="6907" width="13" style="2" customWidth="1"/>
    <col min="6908" max="6908" width="12.5703125" style="2" customWidth="1"/>
    <col min="6909" max="6909" width="12.85546875" style="2" customWidth="1"/>
    <col min="6910" max="6910" width="12.42578125" style="2" customWidth="1"/>
    <col min="6911" max="6911" width="3.5703125" style="2" customWidth="1"/>
    <col min="6912" max="7155" width="12.5703125" style="2"/>
    <col min="7156" max="7156" width="2.28515625" style="2" customWidth="1"/>
    <col min="7157" max="7157" width="9.85546875" style="2" customWidth="1"/>
    <col min="7158" max="7158" width="10.85546875" style="2" customWidth="1"/>
    <col min="7159" max="7159" width="12.42578125" style="2" customWidth="1"/>
    <col min="7160" max="7160" width="14.42578125" style="2" customWidth="1"/>
    <col min="7161" max="7161" width="12.7109375" style="2" customWidth="1"/>
    <col min="7162" max="7162" width="12.5703125" style="2" customWidth="1"/>
    <col min="7163" max="7163" width="13" style="2" customWidth="1"/>
    <col min="7164" max="7164" width="12.5703125" style="2" customWidth="1"/>
    <col min="7165" max="7165" width="12.85546875" style="2" customWidth="1"/>
    <col min="7166" max="7166" width="12.42578125" style="2" customWidth="1"/>
    <col min="7167" max="7167" width="3.5703125" style="2" customWidth="1"/>
    <col min="7168" max="7411" width="12.5703125" style="2"/>
    <col min="7412" max="7412" width="2.28515625" style="2" customWidth="1"/>
    <col min="7413" max="7413" width="9.85546875" style="2" customWidth="1"/>
    <col min="7414" max="7414" width="10.85546875" style="2" customWidth="1"/>
    <col min="7415" max="7415" width="12.42578125" style="2" customWidth="1"/>
    <col min="7416" max="7416" width="14.42578125" style="2" customWidth="1"/>
    <col min="7417" max="7417" width="12.7109375" style="2" customWidth="1"/>
    <col min="7418" max="7418" width="12.5703125" style="2" customWidth="1"/>
    <col min="7419" max="7419" width="13" style="2" customWidth="1"/>
    <col min="7420" max="7420" width="12.5703125" style="2" customWidth="1"/>
    <col min="7421" max="7421" width="12.85546875" style="2" customWidth="1"/>
    <col min="7422" max="7422" width="12.42578125" style="2" customWidth="1"/>
    <col min="7423" max="7423" width="3.5703125" style="2" customWidth="1"/>
    <col min="7424" max="7667" width="12.5703125" style="2"/>
    <col min="7668" max="7668" width="2.28515625" style="2" customWidth="1"/>
    <col min="7669" max="7669" width="9.85546875" style="2" customWidth="1"/>
    <col min="7670" max="7670" width="10.85546875" style="2" customWidth="1"/>
    <col min="7671" max="7671" width="12.42578125" style="2" customWidth="1"/>
    <col min="7672" max="7672" width="14.42578125" style="2" customWidth="1"/>
    <col min="7673" max="7673" width="12.7109375" style="2" customWidth="1"/>
    <col min="7674" max="7674" width="12.5703125" style="2" customWidth="1"/>
    <col min="7675" max="7675" width="13" style="2" customWidth="1"/>
    <col min="7676" max="7676" width="12.5703125" style="2" customWidth="1"/>
    <col min="7677" max="7677" width="12.85546875" style="2" customWidth="1"/>
    <col min="7678" max="7678" width="12.42578125" style="2" customWidth="1"/>
    <col min="7679" max="7679" width="3.5703125" style="2" customWidth="1"/>
    <col min="7680" max="7923" width="12.5703125" style="2"/>
    <col min="7924" max="7924" width="2.28515625" style="2" customWidth="1"/>
    <col min="7925" max="7925" width="9.85546875" style="2" customWidth="1"/>
    <col min="7926" max="7926" width="10.85546875" style="2" customWidth="1"/>
    <col min="7927" max="7927" width="12.42578125" style="2" customWidth="1"/>
    <col min="7928" max="7928" width="14.42578125" style="2" customWidth="1"/>
    <col min="7929" max="7929" width="12.7109375" style="2" customWidth="1"/>
    <col min="7930" max="7930" width="12.5703125" style="2" customWidth="1"/>
    <col min="7931" max="7931" width="13" style="2" customWidth="1"/>
    <col min="7932" max="7932" width="12.5703125" style="2" customWidth="1"/>
    <col min="7933" max="7933" width="12.85546875" style="2" customWidth="1"/>
    <col min="7934" max="7934" width="12.42578125" style="2" customWidth="1"/>
    <col min="7935" max="7935" width="3.5703125" style="2" customWidth="1"/>
    <col min="7936" max="8179" width="12.5703125" style="2"/>
    <col min="8180" max="8180" width="2.28515625" style="2" customWidth="1"/>
    <col min="8181" max="8181" width="9.85546875" style="2" customWidth="1"/>
    <col min="8182" max="8182" width="10.85546875" style="2" customWidth="1"/>
    <col min="8183" max="8183" width="12.42578125" style="2" customWidth="1"/>
    <col min="8184" max="8184" width="14.42578125" style="2" customWidth="1"/>
    <col min="8185" max="8185" width="12.7109375" style="2" customWidth="1"/>
    <col min="8186" max="8186" width="12.5703125" style="2" customWidth="1"/>
    <col min="8187" max="8187" width="13" style="2" customWidth="1"/>
    <col min="8188" max="8188" width="12.5703125" style="2" customWidth="1"/>
    <col min="8189" max="8189" width="12.85546875" style="2" customWidth="1"/>
    <col min="8190" max="8190" width="12.42578125" style="2" customWidth="1"/>
    <col min="8191" max="8191" width="3.5703125" style="2" customWidth="1"/>
    <col min="8192" max="8435" width="12.5703125" style="2"/>
    <col min="8436" max="8436" width="2.28515625" style="2" customWidth="1"/>
    <col min="8437" max="8437" width="9.85546875" style="2" customWidth="1"/>
    <col min="8438" max="8438" width="10.85546875" style="2" customWidth="1"/>
    <col min="8439" max="8439" width="12.42578125" style="2" customWidth="1"/>
    <col min="8440" max="8440" width="14.42578125" style="2" customWidth="1"/>
    <col min="8441" max="8441" width="12.7109375" style="2" customWidth="1"/>
    <col min="8442" max="8442" width="12.5703125" style="2" customWidth="1"/>
    <col min="8443" max="8443" width="13" style="2" customWidth="1"/>
    <col min="8444" max="8444" width="12.5703125" style="2" customWidth="1"/>
    <col min="8445" max="8445" width="12.85546875" style="2" customWidth="1"/>
    <col min="8446" max="8446" width="12.42578125" style="2" customWidth="1"/>
    <col min="8447" max="8447" width="3.5703125" style="2" customWidth="1"/>
    <col min="8448" max="8691" width="12.5703125" style="2"/>
    <col min="8692" max="8692" width="2.28515625" style="2" customWidth="1"/>
    <col min="8693" max="8693" width="9.85546875" style="2" customWidth="1"/>
    <col min="8694" max="8694" width="10.85546875" style="2" customWidth="1"/>
    <col min="8695" max="8695" width="12.42578125" style="2" customWidth="1"/>
    <col min="8696" max="8696" width="14.42578125" style="2" customWidth="1"/>
    <col min="8697" max="8697" width="12.7109375" style="2" customWidth="1"/>
    <col min="8698" max="8698" width="12.5703125" style="2" customWidth="1"/>
    <col min="8699" max="8699" width="13" style="2" customWidth="1"/>
    <col min="8700" max="8700" width="12.5703125" style="2" customWidth="1"/>
    <col min="8701" max="8701" width="12.85546875" style="2" customWidth="1"/>
    <col min="8702" max="8702" width="12.42578125" style="2" customWidth="1"/>
    <col min="8703" max="8703" width="3.5703125" style="2" customWidth="1"/>
    <col min="8704" max="8947" width="12.5703125" style="2"/>
    <col min="8948" max="8948" width="2.28515625" style="2" customWidth="1"/>
    <col min="8949" max="8949" width="9.85546875" style="2" customWidth="1"/>
    <col min="8950" max="8950" width="10.85546875" style="2" customWidth="1"/>
    <col min="8951" max="8951" width="12.42578125" style="2" customWidth="1"/>
    <col min="8952" max="8952" width="14.42578125" style="2" customWidth="1"/>
    <col min="8953" max="8953" width="12.7109375" style="2" customWidth="1"/>
    <col min="8954" max="8954" width="12.5703125" style="2" customWidth="1"/>
    <col min="8955" max="8955" width="13" style="2" customWidth="1"/>
    <col min="8956" max="8956" width="12.5703125" style="2" customWidth="1"/>
    <col min="8957" max="8957" width="12.85546875" style="2" customWidth="1"/>
    <col min="8958" max="8958" width="12.42578125" style="2" customWidth="1"/>
    <col min="8959" max="8959" width="3.5703125" style="2" customWidth="1"/>
    <col min="8960" max="9203" width="12.5703125" style="2"/>
    <col min="9204" max="9204" width="2.28515625" style="2" customWidth="1"/>
    <col min="9205" max="9205" width="9.85546875" style="2" customWidth="1"/>
    <col min="9206" max="9206" width="10.85546875" style="2" customWidth="1"/>
    <col min="9207" max="9207" width="12.42578125" style="2" customWidth="1"/>
    <col min="9208" max="9208" width="14.42578125" style="2" customWidth="1"/>
    <col min="9209" max="9209" width="12.7109375" style="2" customWidth="1"/>
    <col min="9210" max="9210" width="12.5703125" style="2" customWidth="1"/>
    <col min="9211" max="9211" width="13" style="2" customWidth="1"/>
    <col min="9212" max="9212" width="12.5703125" style="2" customWidth="1"/>
    <col min="9213" max="9213" width="12.85546875" style="2" customWidth="1"/>
    <col min="9214" max="9214" width="12.42578125" style="2" customWidth="1"/>
    <col min="9215" max="9215" width="3.5703125" style="2" customWidth="1"/>
    <col min="9216" max="9459" width="12.5703125" style="2"/>
    <col min="9460" max="9460" width="2.28515625" style="2" customWidth="1"/>
    <col min="9461" max="9461" width="9.85546875" style="2" customWidth="1"/>
    <col min="9462" max="9462" width="10.85546875" style="2" customWidth="1"/>
    <col min="9463" max="9463" width="12.42578125" style="2" customWidth="1"/>
    <col min="9464" max="9464" width="14.42578125" style="2" customWidth="1"/>
    <col min="9465" max="9465" width="12.7109375" style="2" customWidth="1"/>
    <col min="9466" max="9466" width="12.5703125" style="2" customWidth="1"/>
    <col min="9467" max="9467" width="13" style="2" customWidth="1"/>
    <col min="9468" max="9468" width="12.5703125" style="2" customWidth="1"/>
    <col min="9469" max="9469" width="12.85546875" style="2" customWidth="1"/>
    <col min="9470" max="9470" width="12.42578125" style="2" customWidth="1"/>
    <col min="9471" max="9471" width="3.5703125" style="2" customWidth="1"/>
    <col min="9472" max="9715" width="12.5703125" style="2"/>
    <col min="9716" max="9716" width="2.28515625" style="2" customWidth="1"/>
    <col min="9717" max="9717" width="9.85546875" style="2" customWidth="1"/>
    <col min="9718" max="9718" width="10.85546875" style="2" customWidth="1"/>
    <col min="9719" max="9719" width="12.42578125" style="2" customWidth="1"/>
    <col min="9720" max="9720" width="14.42578125" style="2" customWidth="1"/>
    <col min="9721" max="9721" width="12.7109375" style="2" customWidth="1"/>
    <col min="9722" max="9722" width="12.5703125" style="2" customWidth="1"/>
    <col min="9723" max="9723" width="13" style="2" customWidth="1"/>
    <col min="9724" max="9724" width="12.5703125" style="2" customWidth="1"/>
    <col min="9725" max="9725" width="12.85546875" style="2" customWidth="1"/>
    <col min="9726" max="9726" width="12.42578125" style="2" customWidth="1"/>
    <col min="9727" max="9727" width="3.5703125" style="2" customWidth="1"/>
    <col min="9728" max="9971" width="12.5703125" style="2"/>
    <col min="9972" max="9972" width="2.28515625" style="2" customWidth="1"/>
    <col min="9973" max="9973" width="9.85546875" style="2" customWidth="1"/>
    <col min="9974" max="9974" width="10.85546875" style="2" customWidth="1"/>
    <col min="9975" max="9975" width="12.42578125" style="2" customWidth="1"/>
    <col min="9976" max="9976" width="14.42578125" style="2" customWidth="1"/>
    <col min="9977" max="9977" width="12.7109375" style="2" customWidth="1"/>
    <col min="9978" max="9978" width="12.5703125" style="2" customWidth="1"/>
    <col min="9979" max="9979" width="13" style="2" customWidth="1"/>
    <col min="9980" max="9980" width="12.5703125" style="2" customWidth="1"/>
    <col min="9981" max="9981" width="12.85546875" style="2" customWidth="1"/>
    <col min="9982" max="9982" width="12.42578125" style="2" customWidth="1"/>
    <col min="9983" max="9983" width="3.5703125" style="2" customWidth="1"/>
    <col min="9984" max="10227" width="12.5703125" style="2"/>
    <col min="10228" max="10228" width="2.28515625" style="2" customWidth="1"/>
    <col min="10229" max="10229" width="9.85546875" style="2" customWidth="1"/>
    <col min="10230" max="10230" width="10.85546875" style="2" customWidth="1"/>
    <col min="10231" max="10231" width="12.42578125" style="2" customWidth="1"/>
    <col min="10232" max="10232" width="14.42578125" style="2" customWidth="1"/>
    <col min="10233" max="10233" width="12.7109375" style="2" customWidth="1"/>
    <col min="10234" max="10234" width="12.5703125" style="2" customWidth="1"/>
    <col min="10235" max="10235" width="13" style="2" customWidth="1"/>
    <col min="10236" max="10236" width="12.5703125" style="2" customWidth="1"/>
    <col min="10237" max="10237" width="12.85546875" style="2" customWidth="1"/>
    <col min="10238" max="10238" width="12.42578125" style="2" customWidth="1"/>
    <col min="10239" max="10239" width="3.5703125" style="2" customWidth="1"/>
    <col min="10240" max="10483" width="12.5703125" style="2"/>
    <col min="10484" max="10484" width="2.28515625" style="2" customWidth="1"/>
    <col min="10485" max="10485" width="9.85546875" style="2" customWidth="1"/>
    <col min="10486" max="10486" width="10.85546875" style="2" customWidth="1"/>
    <col min="10487" max="10487" width="12.42578125" style="2" customWidth="1"/>
    <col min="10488" max="10488" width="14.42578125" style="2" customWidth="1"/>
    <col min="10489" max="10489" width="12.7109375" style="2" customWidth="1"/>
    <col min="10490" max="10490" width="12.5703125" style="2" customWidth="1"/>
    <col min="10491" max="10491" width="13" style="2" customWidth="1"/>
    <col min="10492" max="10492" width="12.5703125" style="2" customWidth="1"/>
    <col min="10493" max="10493" width="12.85546875" style="2" customWidth="1"/>
    <col min="10494" max="10494" width="12.42578125" style="2" customWidth="1"/>
    <col min="10495" max="10495" width="3.5703125" style="2" customWidth="1"/>
    <col min="10496" max="10739" width="12.5703125" style="2"/>
    <col min="10740" max="10740" width="2.28515625" style="2" customWidth="1"/>
    <col min="10741" max="10741" width="9.85546875" style="2" customWidth="1"/>
    <col min="10742" max="10742" width="10.85546875" style="2" customWidth="1"/>
    <col min="10743" max="10743" width="12.42578125" style="2" customWidth="1"/>
    <col min="10744" max="10744" width="14.42578125" style="2" customWidth="1"/>
    <col min="10745" max="10745" width="12.7109375" style="2" customWidth="1"/>
    <col min="10746" max="10746" width="12.5703125" style="2" customWidth="1"/>
    <col min="10747" max="10747" width="13" style="2" customWidth="1"/>
    <col min="10748" max="10748" width="12.5703125" style="2" customWidth="1"/>
    <col min="10749" max="10749" width="12.85546875" style="2" customWidth="1"/>
    <col min="10750" max="10750" width="12.42578125" style="2" customWidth="1"/>
    <col min="10751" max="10751" width="3.5703125" style="2" customWidth="1"/>
    <col min="10752" max="10995" width="12.5703125" style="2"/>
    <col min="10996" max="10996" width="2.28515625" style="2" customWidth="1"/>
    <col min="10997" max="10997" width="9.85546875" style="2" customWidth="1"/>
    <col min="10998" max="10998" width="10.85546875" style="2" customWidth="1"/>
    <col min="10999" max="10999" width="12.42578125" style="2" customWidth="1"/>
    <col min="11000" max="11000" width="14.42578125" style="2" customWidth="1"/>
    <col min="11001" max="11001" width="12.7109375" style="2" customWidth="1"/>
    <col min="11002" max="11002" width="12.5703125" style="2" customWidth="1"/>
    <col min="11003" max="11003" width="13" style="2" customWidth="1"/>
    <col min="11004" max="11004" width="12.5703125" style="2" customWidth="1"/>
    <col min="11005" max="11005" width="12.85546875" style="2" customWidth="1"/>
    <col min="11006" max="11006" width="12.42578125" style="2" customWidth="1"/>
    <col min="11007" max="11007" width="3.5703125" style="2" customWidth="1"/>
    <col min="11008" max="11251" width="12.5703125" style="2"/>
    <col min="11252" max="11252" width="2.28515625" style="2" customWidth="1"/>
    <col min="11253" max="11253" width="9.85546875" style="2" customWidth="1"/>
    <col min="11254" max="11254" width="10.85546875" style="2" customWidth="1"/>
    <col min="11255" max="11255" width="12.42578125" style="2" customWidth="1"/>
    <col min="11256" max="11256" width="14.42578125" style="2" customWidth="1"/>
    <col min="11257" max="11257" width="12.7109375" style="2" customWidth="1"/>
    <col min="11258" max="11258" width="12.5703125" style="2" customWidth="1"/>
    <col min="11259" max="11259" width="13" style="2" customWidth="1"/>
    <col min="11260" max="11260" width="12.5703125" style="2" customWidth="1"/>
    <col min="11261" max="11261" width="12.85546875" style="2" customWidth="1"/>
    <col min="11262" max="11262" width="12.42578125" style="2" customWidth="1"/>
    <col min="11263" max="11263" width="3.5703125" style="2" customWidth="1"/>
    <col min="11264" max="11507" width="12.5703125" style="2"/>
    <col min="11508" max="11508" width="2.28515625" style="2" customWidth="1"/>
    <col min="11509" max="11509" width="9.85546875" style="2" customWidth="1"/>
    <col min="11510" max="11510" width="10.85546875" style="2" customWidth="1"/>
    <col min="11511" max="11511" width="12.42578125" style="2" customWidth="1"/>
    <col min="11512" max="11512" width="14.42578125" style="2" customWidth="1"/>
    <col min="11513" max="11513" width="12.7109375" style="2" customWidth="1"/>
    <col min="11514" max="11514" width="12.5703125" style="2" customWidth="1"/>
    <col min="11515" max="11515" width="13" style="2" customWidth="1"/>
    <col min="11516" max="11516" width="12.5703125" style="2" customWidth="1"/>
    <col min="11517" max="11517" width="12.85546875" style="2" customWidth="1"/>
    <col min="11518" max="11518" width="12.42578125" style="2" customWidth="1"/>
    <col min="11519" max="11519" width="3.5703125" style="2" customWidth="1"/>
    <col min="11520" max="11763" width="12.5703125" style="2"/>
    <col min="11764" max="11764" width="2.28515625" style="2" customWidth="1"/>
    <col min="11765" max="11765" width="9.85546875" style="2" customWidth="1"/>
    <col min="11766" max="11766" width="10.85546875" style="2" customWidth="1"/>
    <col min="11767" max="11767" width="12.42578125" style="2" customWidth="1"/>
    <col min="11768" max="11768" width="14.42578125" style="2" customWidth="1"/>
    <col min="11769" max="11769" width="12.7109375" style="2" customWidth="1"/>
    <col min="11770" max="11770" width="12.5703125" style="2" customWidth="1"/>
    <col min="11771" max="11771" width="13" style="2" customWidth="1"/>
    <col min="11772" max="11772" width="12.5703125" style="2" customWidth="1"/>
    <col min="11773" max="11773" width="12.85546875" style="2" customWidth="1"/>
    <col min="11774" max="11774" width="12.42578125" style="2" customWidth="1"/>
    <col min="11775" max="11775" width="3.5703125" style="2" customWidth="1"/>
    <col min="11776" max="12019" width="12.5703125" style="2"/>
    <col min="12020" max="12020" width="2.28515625" style="2" customWidth="1"/>
    <col min="12021" max="12021" width="9.85546875" style="2" customWidth="1"/>
    <col min="12022" max="12022" width="10.85546875" style="2" customWidth="1"/>
    <col min="12023" max="12023" width="12.42578125" style="2" customWidth="1"/>
    <col min="12024" max="12024" width="14.42578125" style="2" customWidth="1"/>
    <col min="12025" max="12025" width="12.7109375" style="2" customWidth="1"/>
    <col min="12026" max="12026" width="12.5703125" style="2" customWidth="1"/>
    <col min="12027" max="12027" width="13" style="2" customWidth="1"/>
    <col min="12028" max="12028" width="12.5703125" style="2" customWidth="1"/>
    <col min="12029" max="12029" width="12.85546875" style="2" customWidth="1"/>
    <col min="12030" max="12030" width="12.42578125" style="2" customWidth="1"/>
    <col min="12031" max="12031" width="3.5703125" style="2" customWidth="1"/>
    <col min="12032" max="12275" width="12.5703125" style="2"/>
    <col min="12276" max="12276" width="2.28515625" style="2" customWidth="1"/>
    <col min="12277" max="12277" width="9.85546875" style="2" customWidth="1"/>
    <col min="12278" max="12278" width="10.85546875" style="2" customWidth="1"/>
    <col min="12279" max="12279" width="12.42578125" style="2" customWidth="1"/>
    <col min="12280" max="12280" width="14.42578125" style="2" customWidth="1"/>
    <col min="12281" max="12281" width="12.7109375" style="2" customWidth="1"/>
    <col min="12282" max="12282" width="12.5703125" style="2" customWidth="1"/>
    <col min="12283" max="12283" width="13" style="2" customWidth="1"/>
    <col min="12284" max="12284" width="12.5703125" style="2" customWidth="1"/>
    <col min="12285" max="12285" width="12.85546875" style="2" customWidth="1"/>
    <col min="12286" max="12286" width="12.42578125" style="2" customWidth="1"/>
    <col min="12287" max="12287" width="3.5703125" style="2" customWidth="1"/>
    <col min="12288" max="12531" width="12.5703125" style="2"/>
    <col min="12532" max="12532" width="2.28515625" style="2" customWidth="1"/>
    <col min="12533" max="12533" width="9.85546875" style="2" customWidth="1"/>
    <col min="12534" max="12534" width="10.85546875" style="2" customWidth="1"/>
    <col min="12535" max="12535" width="12.42578125" style="2" customWidth="1"/>
    <col min="12536" max="12536" width="14.42578125" style="2" customWidth="1"/>
    <col min="12537" max="12537" width="12.7109375" style="2" customWidth="1"/>
    <col min="12538" max="12538" width="12.5703125" style="2" customWidth="1"/>
    <col min="12539" max="12539" width="13" style="2" customWidth="1"/>
    <col min="12540" max="12540" width="12.5703125" style="2" customWidth="1"/>
    <col min="12541" max="12541" width="12.85546875" style="2" customWidth="1"/>
    <col min="12542" max="12542" width="12.42578125" style="2" customWidth="1"/>
    <col min="12543" max="12543" width="3.5703125" style="2" customWidth="1"/>
    <col min="12544" max="12787" width="12.5703125" style="2"/>
    <col min="12788" max="12788" width="2.28515625" style="2" customWidth="1"/>
    <col min="12789" max="12789" width="9.85546875" style="2" customWidth="1"/>
    <col min="12790" max="12790" width="10.85546875" style="2" customWidth="1"/>
    <col min="12791" max="12791" width="12.42578125" style="2" customWidth="1"/>
    <col min="12792" max="12792" width="14.42578125" style="2" customWidth="1"/>
    <col min="12793" max="12793" width="12.7109375" style="2" customWidth="1"/>
    <col min="12794" max="12794" width="12.5703125" style="2" customWidth="1"/>
    <col min="12795" max="12795" width="13" style="2" customWidth="1"/>
    <col min="12796" max="12796" width="12.5703125" style="2" customWidth="1"/>
    <col min="12797" max="12797" width="12.85546875" style="2" customWidth="1"/>
    <col min="12798" max="12798" width="12.42578125" style="2" customWidth="1"/>
    <col min="12799" max="12799" width="3.5703125" style="2" customWidth="1"/>
    <col min="12800" max="13043" width="12.5703125" style="2"/>
    <col min="13044" max="13044" width="2.28515625" style="2" customWidth="1"/>
    <col min="13045" max="13045" width="9.85546875" style="2" customWidth="1"/>
    <col min="13046" max="13046" width="10.85546875" style="2" customWidth="1"/>
    <col min="13047" max="13047" width="12.42578125" style="2" customWidth="1"/>
    <col min="13048" max="13048" width="14.42578125" style="2" customWidth="1"/>
    <col min="13049" max="13049" width="12.7109375" style="2" customWidth="1"/>
    <col min="13050" max="13050" width="12.5703125" style="2" customWidth="1"/>
    <col min="13051" max="13051" width="13" style="2" customWidth="1"/>
    <col min="13052" max="13052" width="12.5703125" style="2" customWidth="1"/>
    <col min="13053" max="13053" width="12.85546875" style="2" customWidth="1"/>
    <col min="13054" max="13054" width="12.42578125" style="2" customWidth="1"/>
    <col min="13055" max="13055" width="3.5703125" style="2" customWidth="1"/>
    <col min="13056" max="13299" width="12.5703125" style="2"/>
    <col min="13300" max="13300" width="2.28515625" style="2" customWidth="1"/>
    <col min="13301" max="13301" width="9.85546875" style="2" customWidth="1"/>
    <col min="13302" max="13302" width="10.85546875" style="2" customWidth="1"/>
    <col min="13303" max="13303" width="12.42578125" style="2" customWidth="1"/>
    <col min="13304" max="13304" width="14.42578125" style="2" customWidth="1"/>
    <col min="13305" max="13305" width="12.7109375" style="2" customWidth="1"/>
    <col min="13306" max="13306" width="12.5703125" style="2" customWidth="1"/>
    <col min="13307" max="13307" width="13" style="2" customWidth="1"/>
    <col min="13308" max="13308" width="12.5703125" style="2" customWidth="1"/>
    <col min="13309" max="13309" width="12.85546875" style="2" customWidth="1"/>
    <col min="13310" max="13310" width="12.42578125" style="2" customWidth="1"/>
    <col min="13311" max="13311" width="3.5703125" style="2" customWidth="1"/>
    <col min="13312" max="13555" width="12.5703125" style="2"/>
    <col min="13556" max="13556" width="2.28515625" style="2" customWidth="1"/>
    <col min="13557" max="13557" width="9.85546875" style="2" customWidth="1"/>
    <col min="13558" max="13558" width="10.85546875" style="2" customWidth="1"/>
    <col min="13559" max="13559" width="12.42578125" style="2" customWidth="1"/>
    <col min="13560" max="13560" width="14.42578125" style="2" customWidth="1"/>
    <col min="13561" max="13561" width="12.7109375" style="2" customWidth="1"/>
    <col min="13562" max="13562" width="12.5703125" style="2" customWidth="1"/>
    <col min="13563" max="13563" width="13" style="2" customWidth="1"/>
    <col min="13564" max="13564" width="12.5703125" style="2" customWidth="1"/>
    <col min="13565" max="13565" width="12.85546875" style="2" customWidth="1"/>
    <col min="13566" max="13566" width="12.42578125" style="2" customWidth="1"/>
    <col min="13567" max="13567" width="3.5703125" style="2" customWidth="1"/>
    <col min="13568" max="13811" width="12.5703125" style="2"/>
    <col min="13812" max="13812" width="2.28515625" style="2" customWidth="1"/>
    <col min="13813" max="13813" width="9.85546875" style="2" customWidth="1"/>
    <col min="13814" max="13814" width="10.85546875" style="2" customWidth="1"/>
    <col min="13815" max="13815" width="12.42578125" style="2" customWidth="1"/>
    <col min="13816" max="13816" width="14.42578125" style="2" customWidth="1"/>
    <col min="13817" max="13817" width="12.7109375" style="2" customWidth="1"/>
    <col min="13818" max="13818" width="12.5703125" style="2" customWidth="1"/>
    <col min="13819" max="13819" width="13" style="2" customWidth="1"/>
    <col min="13820" max="13820" width="12.5703125" style="2" customWidth="1"/>
    <col min="13821" max="13821" width="12.85546875" style="2" customWidth="1"/>
    <col min="13822" max="13822" width="12.42578125" style="2" customWidth="1"/>
    <col min="13823" max="13823" width="3.5703125" style="2" customWidth="1"/>
    <col min="13824" max="14067" width="12.5703125" style="2"/>
    <col min="14068" max="14068" width="2.28515625" style="2" customWidth="1"/>
    <col min="14069" max="14069" width="9.85546875" style="2" customWidth="1"/>
    <col min="14070" max="14070" width="10.85546875" style="2" customWidth="1"/>
    <col min="14071" max="14071" width="12.42578125" style="2" customWidth="1"/>
    <col min="14072" max="14072" width="14.42578125" style="2" customWidth="1"/>
    <col min="14073" max="14073" width="12.7109375" style="2" customWidth="1"/>
    <col min="14074" max="14074" width="12.5703125" style="2" customWidth="1"/>
    <col min="14075" max="14075" width="13" style="2" customWidth="1"/>
    <col min="14076" max="14076" width="12.5703125" style="2" customWidth="1"/>
    <col min="14077" max="14077" width="12.85546875" style="2" customWidth="1"/>
    <col min="14078" max="14078" width="12.42578125" style="2" customWidth="1"/>
    <col min="14079" max="14079" width="3.5703125" style="2" customWidth="1"/>
    <col min="14080" max="14323" width="12.5703125" style="2"/>
    <col min="14324" max="14324" width="2.28515625" style="2" customWidth="1"/>
    <col min="14325" max="14325" width="9.85546875" style="2" customWidth="1"/>
    <col min="14326" max="14326" width="10.85546875" style="2" customWidth="1"/>
    <col min="14327" max="14327" width="12.42578125" style="2" customWidth="1"/>
    <col min="14328" max="14328" width="14.42578125" style="2" customWidth="1"/>
    <col min="14329" max="14329" width="12.7109375" style="2" customWidth="1"/>
    <col min="14330" max="14330" width="12.5703125" style="2" customWidth="1"/>
    <col min="14331" max="14331" width="13" style="2" customWidth="1"/>
    <col min="14332" max="14332" width="12.5703125" style="2" customWidth="1"/>
    <col min="14333" max="14333" width="12.85546875" style="2" customWidth="1"/>
    <col min="14334" max="14334" width="12.42578125" style="2" customWidth="1"/>
    <col min="14335" max="14335" width="3.5703125" style="2" customWidth="1"/>
    <col min="14336" max="14579" width="12.5703125" style="2"/>
    <col min="14580" max="14580" width="2.28515625" style="2" customWidth="1"/>
    <col min="14581" max="14581" width="9.85546875" style="2" customWidth="1"/>
    <col min="14582" max="14582" width="10.85546875" style="2" customWidth="1"/>
    <col min="14583" max="14583" width="12.42578125" style="2" customWidth="1"/>
    <col min="14584" max="14584" width="14.42578125" style="2" customWidth="1"/>
    <col min="14585" max="14585" width="12.7109375" style="2" customWidth="1"/>
    <col min="14586" max="14586" width="12.5703125" style="2" customWidth="1"/>
    <col min="14587" max="14587" width="13" style="2" customWidth="1"/>
    <col min="14588" max="14588" width="12.5703125" style="2" customWidth="1"/>
    <col min="14589" max="14589" width="12.85546875" style="2" customWidth="1"/>
    <col min="14590" max="14590" width="12.42578125" style="2" customWidth="1"/>
    <col min="14591" max="14591" width="3.5703125" style="2" customWidth="1"/>
    <col min="14592" max="14835" width="12.5703125" style="2"/>
    <col min="14836" max="14836" width="2.28515625" style="2" customWidth="1"/>
    <col min="14837" max="14837" width="9.85546875" style="2" customWidth="1"/>
    <col min="14838" max="14838" width="10.85546875" style="2" customWidth="1"/>
    <col min="14839" max="14839" width="12.42578125" style="2" customWidth="1"/>
    <col min="14840" max="14840" width="14.42578125" style="2" customWidth="1"/>
    <col min="14841" max="14841" width="12.7109375" style="2" customWidth="1"/>
    <col min="14842" max="14842" width="12.5703125" style="2" customWidth="1"/>
    <col min="14843" max="14843" width="13" style="2" customWidth="1"/>
    <col min="14844" max="14844" width="12.5703125" style="2" customWidth="1"/>
    <col min="14845" max="14845" width="12.85546875" style="2" customWidth="1"/>
    <col min="14846" max="14846" width="12.42578125" style="2" customWidth="1"/>
    <col min="14847" max="14847" width="3.5703125" style="2" customWidth="1"/>
    <col min="14848" max="15091" width="12.5703125" style="2"/>
    <col min="15092" max="15092" width="2.28515625" style="2" customWidth="1"/>
    <col min="15093" max="15093" width="9.85546875" style="2" customWidth="1"/>
    <col min="15094" max="15094" width="10.85546875" style="2" customWidth="1"/>
    <col min="15095" max="15095" width="12.42578125" style="2" customWidth="1"/>
    <col min="15096" max="15096" width="14.42578125" style="2" customWidth="1"/>
    <col min="15097" max="15097" width="12.7109375" style="2" customWidth="1"/>
    <col min="15098" max="15098" width="12.5703125" style="2" customWidth="1"/>
    <col min="15099" max="15099" width="13" style="2" customWidth="1"/>
    <col min="15100" max="15100" width="12.5703125" style="2" customWidth="1"/>
    <col min="15101" max="15101" width="12.85546875" style="2" customWidth="1"/>
    <col min="15102" max="15102" width="12.42578125" style="2" customWidth="1"/>
    <col min="15103" max="15103" width="3.5703125" style="2" customWidth="1"/>
    <col min="15104" max="15347" width="12.5703125" style="2"/>
    <col min="15348" max="15348" width="2.28515625" style="2" customWidth="1"/>
    <col min="15349" max="15349" width="9.85546875" style="2" customWidth="1"/>
    <col min="15350" max="15350" width="10.85546875" style="2" customWidth="1"/>
    <col min="15351" max="15351" width="12.42578125" style="2" customWidth="1"/>
    <col min="15352" max="15352" width="14.42578125" style="2" customWidth="1"/>
    <col min="15353" max="15353" width="12.7109375" style="2" customWidth="1"/>
    <col min="15354" max="15354" width="12.5703125" style="2" customWidth="1"/>
    <col min="15355" max="15355" width="13" style="2" customWidth="1"/>
    <col min="15356" max="15356" width="12.5703125" style="2" customWidth="1"/>
    <col min="15357" max="15357" width="12.85546875" style="2" customWidth="1"/>
    <col min="15358" max="15358" width="12.42578125" style="2" customWidth="1"/>
    <col min="15359" max="15359" width="3.5703125" style="2" customWidth="1"/>
    <col min="15360" max="15603" width="12.5703125" style="2"/>
    <col min="15604" max="15604" width="2.28515625" style="2" customWidth="1"/>
    <col min="15605" max="15605" width="9.85546875" style="2" customWidth="1"/>
    <col min="15606" max="15606" width="10.85546875" style="2" customWidth="1"/>
    <col min="15607" max="15607" width="12.42578125" style="2" customWidth="1"/>
    <col min="15608" max="15608" width="14.42578125" style="2" customWidth="1"/>
    <col min="15609" max="15609" width="12.7109375" style="2" customWidth="1"/>
    <col min="15610" max="15610" width="12.5703125" style="2" customWidth="1"/>
    <col min="15611" max="15611" width="13" style="2" customWidth="1"/>
    <col min="15612" max="15612" width="12.5703125" style="2" customWidth="1"/>
    <col min="15613" max="15613" width="12.85546875" style="2" customWidth="1"/>
    <col min="15614" max="15614" width="12.42578125" style="2" customWidth="1"/>
    <col min="15615" max="15615" width="3.5703125" style="2" customWidth="1"/>
    <col min="15616" max="15859" width="12.5703125" style="2"/>
    <col min="15860" max="15860" width="2.28515625" style="2" customWidth="1"/>
    <col min="15861" max="15861" width="9.85546875" style="2" customWidth="1"/>
    <col min="15862" max="15862" width="10.85546875" style="2" customWidth="1"/>
    <col min="15863" max="15863" width="12.42578125" style="2" customWidth="1"/>
    <col min="15864" max="15864" width="14.42578125" style="2" customWidth="1"/>
    <col min="15865" max="15865" width="12.7109375" style="2" customWidth="1"/>
    <col min="15866" max="15866" width="12.5703125" style="2" customWidth="1"/>
    <col min="15867" max="15867" width="13" style="2" customWidth="1"/>
    <col min="15868" max="15868" width="12.5703125" style="2" customWidth="1"/>
    <col min="15869" max="15869" width="12.85546875" style="2" customWidth="1"/>
    <col min="15870" max="15870" width="12.42578125" style="2" customWidth="1"/>
    <col min="15871" max="15871" width="3.5703125" style="2" customWidth="1"/>
    <col min="15872" max="16115" width="12.5703125" style="2"/>
    <col min="16116" max="16116" width="2.28515625" style="2" customWidth="1"/>
    <col min="16117" max="16117" width="9.85546875" style="2" customWidth="1"/>
    <col min="16118" max="16118" width="10.85546875" style="2" customWidth="1"/>
    <col min="16119" max="16119" width="12.42578125" style="2" customWidth="1"/>
    <col min="16120" max="16120" width="14.42578125" style="2" customWidth="1"/>
    <col min="16121" max="16121" width="12.7109375" style="2" customWidth="1"/>
    <col min="16122" max="16122" width="12.5703125" style="2" customWidth="1"/>
    <col min="16123" max="16123" width="13" style="2" customWidth="1"/>
    <col min="16124" max="16124" width="12.5703125" style="2" customWidth="1"/>
    <col min="16125" max="16125" width="12.85546875" style="2" customWidth="1"/>
    <col min="16126" max="16126" width="12.42578125" style="2" customWidth="1"/>
    <col min="16127" max="16127" width="3.5703125" style="2" customWidth="1"/>
    <col min="16128" max="16384" width="12.5703125" style="2"/>
  </cols>
  <sheetData>
    <row r="1" spans="1:10" ht="15.7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1" t="s">
        <v>115</v>
      </c>
    </row>
    <row r="2" spans="1:10" ht="14.25" customHeight="1" x14ac:dyDescent="0.25">
      <c r="A2" s="382" t="s">
        <v>116</v>
      </c>
      <c r="B2" s="382"/>
      <c r="C2" s="382"/>
      <c r="D2" s="382"/>
      <c r="E2" s="382"/>
      <c r="F2" s="382"/>
      <c r="G2" s="382"/>
      <c r="H2" s="382"/>
      <c r="I2" s="382"/>
      <c r="J2" s="382"/>
    </row>
    <row r="3" spans="1:10" ht="11.25" customHeight="1" x14ac:dyDescent="0.25">
      <c r="A3" s="60"/>
      <c r="B3" s="60"/>
      <c r="C3" s="60"/>
      <c r="D3" s="60"/>
      <c r="E3" s="60"/>
      <c r="F3" s="60"/>
      <c r="G3" s="60"/>
      <c r="H3" s="60"/>
      <c r="I3" s="62"/>
      <c r="J3" s="61" t="s">
        <v>117</v>
      </c>
    </row>
    <row r="4" spans="1:10" ht="17.25" customHeight="1" x14ac:dyDescent="0.25">
      <c r="A4" s="383" t="s">
        <v>118</v>
      </c>
      <c r="B4" s="383" t="s">
        <v>119</v>
      </c>
      <c r="C4" s="383"/>
      <c r="D4" s="383"/>
      <c r="E4" s="383"/>
      <c r="F4" s="383"/>
      <c r="G4" s="383" t="s">
        <v>120</v>
      </c>
      <c r="H4" s="383"/>
      <c r="I4" s="383"/>
      <c r="J4" s="383"/>
    </row>
    <row r="5" spans="1:10" ht="45.75" customHeight="1" x14ac:dyDescent="0.25">
      <c r="A5" s="383"/>
      <c r="B5" s="63" t="s">
        <v>121</v>
      </c>
      <c r="C5" s="63" t="s">
        <v>71</v>
      </c>
      <c r="D5" s="63" t="s">
        <v>66</v>
      </c>
      <c r="E5" s="64" t="s">
        <v>122</v>
      </c>
      <c r="F5" s="64" t="s">
        <v>123</v>
      </c>
      <c r="G5" s="64" t="s">
        <v>124</v>
      </c>
      <c r="H5" s="64" t="s">
        <v>125</v>
      </c>
      <c r="I5" s="64" t="s">
        <v>126</v>
      </c>
      <c r="J5" s="64" t="s">
        <v>127</v>
      </c>
    </row>
    <row r="6" spans="1:10" ht="12" customHeight="1" x14ac:dyDescent="0.25">
      <c r="A6" s="65"/>
      <c r="B6" s="66"/>
      <c r="C6" s="66"/>
      <c r="D6" s="66"/>
      <c r="E6" s="384" t="s">
        <v>128</v>
      </c>
      <c r="F6" s="384"/>
      <c r="G6" s="66"/>
      <c r="H6" s="66"/>
      <c r="I6" s="66"/>
      <c r="J6" s="66"/>
    </row>
    <row r="7" spans="1:10" ht="12" customHeight="1" x14ac:dyDescent="0.25">
      <c r="A7" s="67" t="s">
        <v>129</v>
      </c>
      <c r="B7" s="68">
        <v>-1.8</v>
      </c>
      <c r="C7" s="68">
        <v>-9.06</v>
      </c>
      <c r="D7" s="68">
        <v>7.77</v>
      </c>
      <c r="E7" s="68">
        <v>-5.78</v>
      </c>
      <c r="F7" s="68">
        <v>4.82</v>
      </c>
      <c r="G7" s="68"/>
      <c r="H7" s="68"/>
      <c r="I7" s="68"/>
      <c r="J7" s="68"/>
    </row>
    <row r="8" spans="1:10" ht="12" customHeight="1" x14ac:dyDescent="0.25">
      <c r="A8" s="67" t="s">
        <v>130</v>
      </c>
      <c r="B8" s="68">
        <v>1.72</v>
      </c>
      <c r="C8" s="68">
        <v>0.18</v>
      </c>
      <c r="D8" s="68">
        <v>9.9700000000000006</v>
      </c>
      <c r="E8" s="68">
        <v>1.82</v>
      </c>
      <c r="F8" s="68">
        <v>1.58</v>
      </c>
      <c r="G8" s="68"/>
      <c r="H8" s="68"/>
      <c r="I8" s="68"/>
      <c r="J8" s="68"/>
    </row>
    <row r="9" spans="1:10" ht="12" customHeight="1" x14ac:dyDescent="0.25">
      <c r="A9" s="67" t="s">
        <v>131</v>
      </c>
      <c r="B9" s="68">
        <v>10.220000000000001</v>
      </c>
      <c r="C9" s="68">
        <v>15.23</v>
      </c>
      <c r="D9" s="68">
        <v>13.04</v>
      </c>
      <c r="E9" s="68">
        <v>14.6</v>
      </c>
      <c r="F9" s="68">
        <v>3.63</v>
      </c>
      <c r="G9" s="68"/>
      <c r="H9" s="68"/>
      <c r="I9" s="68"/>
      <c r="J9" s="68"/>
    </row>
    <row r="10" spans="1:10" ht="12" customHeight="1" x14ac:dyDescent="0.25">
      <c r="A10" s="67" t="s">
        <v>132</v>
      </c>
      <c r="B10" s="68">
        <v>2.0299999999999998</v>
      </c>
      <c r="C10" s="68">
        <v>-2.21</v>
      </c>
      <c r="D10" s="68">
        <v>12.39</v>
      </c>
      <c r="E10" s="68">
        <v>0.27</v>
      </c>
      <c r="F10" s="68">
        <v>4.97</v>
      </c>
      <c r="G10" s="68"/>
      <c r="H10" s="68"/>
      <c r="I10" s="68"/>
      <c r="J10" s="68"/>
    </row>
    <row r="11" spans="1:10" ht="12" customHeight="1" x14ac:dyDescent="0.25">
      <c r="A11" s="67" t="s">
        <v>133</v>
      </c>
      <c r="B11" s="68">
        <v>3.53</v>
      </c>
      <c r="C11" s="68">
        <v>2.09</v>
      </c>
      <c r="D11" s="68">
        <v>10.07</v>
      </c>
      <c r="E11" s="68">
        <v>3.92</v>
      </c>
      <c r="F11" s="68">
        <v>2.9</v>
      </c>
      <c r="G11" s="68"/>
      <c r="H11" s="68"/>
      <c r="I11" s="68"/>
      <c r="J11" s="68"/>
    </row>
    <row r="12" spans="1:10" ht="12" customHeight="1" x14ac:dyDescent="0.25">
      <c r="A12" s="67" t="s">
        <v>134</v>
      </c>
      <c r="B12" s="68">
        <v>2.98</v>
      </c>
      <c r="C12" s="68">
        <v>2.27</v>
      </c>
      <c r="D12" s="68">
        <v>5.44</v>
      </c>
      <c r="E12" s="68">
        <v>3.12</v>
      </c>
      <c r="F12" s="68">
        <v>2.75</v>
      </c>
      <c r="G12" s="68"/>
      <c r="H12" s="68"/>
      <c r="I12" s="68"/>
      <c r="J12" s="68"/>
    </row>
    <row r="13" spans="1:10" ht="12" customHeight="1" x14ac:dyDescent="0.25">
      <c r="A13" s="67" t="s">
        <v>135</v>
      </c>
      <c r="B13" s="68">
        <v>2.54</v>
      </c>
      <c r="C13" s="68">
        <v>1.92</v>
      </c>
      <c r="D13" s="68">
        <v>3.73</v>
      </c>
      <c r="E13" s="68">
        <v>2.79</v>
      </c>
      <c r="F13" s="68">
        <v>2.12</v>
      </c>
      <c r="G13" s="68"/>
      <c r="H13" s="68"/>
      <c r="I13" s="68"/>
      <c r="J13" s="68"/>
    </row>
    <row r="14" spans="1:10" ht="12" customHeight="1" x14ac:dyDescent="0.25">
      <c r="A14" s="67" t="s">
        <v>136</v>
      </c>
      <c r="B14" s="68">
        <v>5.47</v>
      </c>
      <c r="C14" s="68">
        <v>4</v>
      </c>
      <c r="D14" s="68">
        <v>4.18</v>
      </c>
      <c r="E14" s="68">
        <v>4.66</v>
      </c>
      <c r="F14" s="68">
        <v>6.79</v>
      </c>
      <c r="G14" s="68"/>
      <c r="H14" s="68"/>
      <c r="I14" s="68"/>
      <c r="J14" s="68"/>
    </row>
    <row r="15" spans="1:10" ht="12" customHeight="1" x14ac:dyDescent="0.25">
      <c r="A15" s="67" t="s">
        <v>137</v>
      </c>
      <c r="B15" s="68">
        <v>0.88</v>
      </c>
      <c r="C15" s="68">
        <v>0.28999999999999998</v>
      </c>
      <c r="D15" s="68">
        <v>2.14</v>
      </c>
      <c r="E15" s="68">
        <v>0.65</v>
      </c>
      <c r="F15" s="68">
        <v>1.23</v>
      </c>
      <c r="G15" s="68"/>
      <c r="H15" s="68"/>
      <c r="I15" s="68"/>
      <c r="J15" s="68"/>
    </row>
    <row r="16" spans="1:10" ht="12" customHeight="1" x14ac:dyDescent="0.25">
      <c r="A16" s="67" t="s">
        <v>138</v>
      </c>
      <c r="B16" s="68">
        <v>4.8899999999999997</v>
      </c>
      <c r="C16" s="68">
        <v>-0.21</v>
      </c>
      <c r="D16" s="68">
        <v>12.88</v>
      </c>
      <c r="E16" s="68">
        <v>4.38</v>
      </c>
      <c r="F16" s="68">
        <v>5.7</v>
      </c>
      <c r="G16" s="68">
        <v>14.68</v>
      </c>
      <c r="H16" s="68"/>
      <c r="I16" s="68"/>
      <c r="J16" s="68"/>
    </row>
    <row r="17" spans="1:10" ht="12" customHeight="1" x14ac:dyDescent="0.25">
      <c r="A17" s="67" t="s">
        <v>139</v>
      </c>
      <c r="B17" s="68">
        <v>6.01</v>
      </c>
      <c r="C17" s="68">
        <v>6.19</v>
      </c>
      <c r="D17" s="68">
        <v>13.3</v>
      </c>
      <c r="E17" s="68">
        <v>7.13</v>
      </c>
      <c r="F17" s="68">
        <v>4.26</v>
      </c>
      <c r="G17" s="68">
        <v>15.06</v>
      </c>
      <c r="H17" s="68"/>
      <c r="I17" s="68"/>
      <c r="J17" s="68"/>
    </row>
    <row r="18" spans="1:10" ht="12" customHeight="1" x14ac:dyDescent="0.25">
      <c r="A18" s="67" t="s">
        <v>140</v>
      </c>
      <c r="B18" s="68">
        <v>7.19</v>
      </c>
      <c r="C18" s="68">
        <v>5.21</v>
      </c>
      <c r="D18" s="68">
        <v>11.2</v>
      </c>
      <c r="E18" s="68">
        <v>7.39</v>
      </c>
      <c r="F18" s="68">
        <v>6.88</v>
      </c>
      <c r="G18" s="68">
        <v>27.32</v>
      </c>
      <c r="H18" s="68"/>
      <c r="I18" s="68"/>
      <c r="J18" s="68"/>
    </row>
    <row r="19" spans="1:10" ht="12" customHeight="1" x14ac:dyDescent="0.25">
      <c r="A19" s="67" t="s">
        <v>141</v>
      </c>
      <c r="B19" s="68">
        <v>6.48</v>
      </c>
      <c r="C19" s="68">
        <v>2.5099999999999998</v>
      </c>
      <c r="D19" s="68">
        <v>11.36</v>
      </c>
      <c r="E19" s="68">
        <v>6.27</v>
      </c>
      <c r="F19" s="68">
        <v>6.83</v>
      </c>
      <c r="G19" s="68">
        <v>28.29</v>
      </c>
      <c r="H19" s="68"/>
      <c r="I19" s="68"/>
      <c r="J19" s="68"/>
    </row>
    <row r="20" spans="1:10" ht="12" customHeight="1" x14ac:dyDescent="0.25">
      <c r="A20" s="67" t="s">
        <v>142</v>
      </c>
      <c r="B20" s="68">
        <v>9.3800000000000008</v>
      </c>
      <c r="C20" s="68">
        <v>5.25</v>
      </c>
      <c r="D20" s="68">
        <v>9.9499999999999993</v>
      </c>
      <c r="E20" s="68">
        <v>7.23</v>
      </c>
      <c r="F20" s="68">
        <v>12.84</v>
      </c>
      <c r="G20" s="68">
        <v>23.19</v>
      </c>
      <c r="H20" s="68">
        <v>19.96</v>
      </c>
      <c r="I20" s="68">
        <v>10.29</v>
      </c>
      <c r="J20" s="68">
        <v>12.58</v>
      </c>
    </row>
    <row r="21" spans="1:10" ht="12" customHeight="1" x14ac:dyDescent="0.25">
      <c r="A21" s="67" t="s">
        <v>143</v>
      </c>
      <c r="B21" s="68">
        <v>7.56</v>
      </c>
      <c r="C21" s="68">
        <v>0.45</v>
      </c>
      <c r="D21" s="68">
        <v>8.59</v>
      </c>
      <c r="E21" s="68">
        <v>3.05</v>
      </c>
      <c r="F21" s="68">
        <v>14.45</v>
      </c>
      <c r="G21" s="68">
        <v>-8.07</v>
      </c>
      <c r="H21" s="68">
        <v>-9.19</v>
      </c>
      <c r="I21" s="68">
        <v>-22.5</v>
      </c>
      <c r="J21" s="68">
        <v>-6.62</v>
      </c>
    </row>
    <row r="22" spans="1:10" ht="12" customHeight="1" x14ac:dyDescent="0.25">
      <c r="A22" s="67" t="s">
        <v>144</v>
      </c>
      <c r="B22" s="68">
        <v>3.08</v>
      </c>
      <c r="C22" s="68">
        <v>5.48</v>
      </c>
      <c r="D22" s="68">
        <v>5.66</v>
      </c>
      <c r="E22" s="68">
        <v>4.79</v>
      </c>
      <c r="F22" s="68">
        <v>0.74</v>
      </c>
      <c r="G22" s="68">
        <v>10.95</v>
      </c>
      <c r="H22" s="68">
        <v>6.95</v>
      </c>
      <c r="I22" s="68">
        <v>23.01</v>
      </c>
      <c r="J22" s="68">
        <v>4.6399999999999997</v>
      </c>
    </row>
    <row r="23" spans="1:10" ht="12" customHeight="1" x14ac:dyDescent="0.25">
      <c r="A23" s="67" t="s">
        <v>145</v>
      </c>
      <c r="B23" s="68">
        <v>6.79</v>
      </c>
      <c r="C23" s="68">
        <v>11.73</v>
      </c>
      <c r="D23" s="68">
        <v>6.37</v>
      </c>
      <c r="E23" s="68">
        <v>9.3800000000000008</v>
      </c>
      <c r="F23" s="68">
        <v>3.09</v>
      </c>
      <c r="G23" s="68">
        <v>-6.01</v>
      </c>
      <c r="H23" s="68">
        <v>-1.21</v>
      </c>
      <c r="I23" s="68">
        <v>6.19</v>
      </c>
      <c r="J23" s="68">
        <v>5.22</v>
      </c>
    </row>
    <row r="24" spans="1:10" ht="12" customHeight="1" x14ac:dyDescent="0.25">
      <c r="A24" s="67" t="s">
        <v>146</v>
      </c>
      <c r="B24" s="68">
        <v>6.49</v>
      </c>
      <c r="C24" s="68">
        <v>4.5199999999999996</v>
      </c>
      <c r="D24" s="68">
        <v>8.6300000000000008</v>
      </c>
      <c r="E24" s="68">
        <v>7.06</v>
      </c>
      <c r="F24" s="68">
        <v>5.62</v>
      </c>
      <c r="G24" s="68">
        <v>1.87</v>
      </c>
      <c r="H24" s="68">
        <v>-2.06</v>
      </c>
      <c r="I24" s="68">
        <v>-0.27</v>
      </c>
      <c r="J24" s="68">
        <v>-4.96</v>
      </c>
    </row>
    <row r="25" spans="1:10" ht="12" customHeight="1" x14ac:dyDescent="0.25">
      <c r="A25" s="67" t="s">
        <v>147</v>
      </c>
      <c r="B25" s="68">
        <v>9.7899999999999991</v>
      </c>
      <c r="C25" s="68">
        <v>9.5500000000000007</v>
      </c>
      <c r="D25" s="68">
        <v>11.33</v>
      </c>
      <c r="E25" s="68">
        <v>11.59</v>
      </c>
      <c r="F25" s="68">
        <v>7.02</v>
      </c>
      <c r="G25" s="68">
        <v>20.399999999999999</v>
      </c>
      <c r="H25" s="68">
        <v>19.93</v>
      </c>
      <c r="I25" s="68">
        <v>44.43</v>
      </c>
      <c r="J25" s="68">
        <v>16.12</v>
      </c>
    </row>
    <row r="26" spans="1:10" ht="12" customHeight="1" x14ac:dyDescent="0.25">
      <c r="A26" s="67" t="s">
        <v>148</v>
      </c>
      <c r="B26" s="68">
        <v>1.23</v>
      </c>
      <c r="C26" s="68">
        <v>-3.07</v>
      </c>
      <c r="D26" s="68">
        <v>6.44</v>
      </c>
      <c r="E26" s="68">
        <v>0.41</v>
      </c>
      <c r="F26" s="68">
        <v>2.5499999999999998</v>
      </c>
      <c r="G26" s="68">
        <v>4.6100000000000003</v>
      </c>
      <c r="H26" s="68">
        <v>3.07</v>
      </c>
      <c r="I26" s="68">
        <v>141.96</v>
      </c>
      <c r="J26" s="68">
        <v>1.0900000000000001</v>
      </c>
    </row>
    <row r="27" spans="1:10" ht="12" customHeight="1" x14ac:dyDescent="0.25">
      <c r="A27" s="67" t="s">
        <v>149</v>
      </c>
      <c r="B27" s="68">
        <v>2.3199999999999998</v>
      </c>
      <c r="C27" s="68">
        <v>3.47</v>
      </c>
      <c r="D27" s="68">
        <v>1.25</v>
      </c>
      <c r="E27" s="68">
        <v>1.54</v>
      </c>
      <c r="F27" s="68">
        <v>3.55</v>
      </c>
      <c r="G27" s="68">
        <v>-2.9</v>
      </c>
      <c r="H27" s="68">
        <v>-3.29</v>
      </c>
      <c r="I27" s="68">
        <v>-60.63</v>
      </c>
      <c r="J27" s="68">
        <v>0.42</v>
      </c>
    </row>
    <row r="28" spans="1:10" ht="12" customHeight="1" x14ac:dyDescent="0.25">
      <c r="A28" s="67" t="s">
        <v>150</v>
      </c>
      <c r="B28" s="68">
        <v>6.8</v>
      </c>
      <c r="C28" s="68">
        <v>1.67</v>
      </c>
      <c r="D28" s="68">
        <v>8.73</v>
      </c>
      <c r="E28" s="68">
        <v>4.95</v>
      </c>
      <c r="F28" s="68">
        <v>9.64</v>
      </c>
      <c r="G28" s="68">
        <v>12.82</v>
      </c>
      <c r="H28" s="68">
        <v>12.23</v>
      </c>
      <c r="I28" s="68">
        <v>-0.64</v>
      </c>
      <c r="J28" s="68">
        <v>5.08</v>
      </c>
    </row>
    <row r="29" spans="1:10" ht="12" customHeight="1" x14ac:dyDescent="0.25">
      <c r="A29" s="67" t="s">
        <v>151</v>
      </c>
      <c r="B29" s="68">
        <v>7.45</v>
      </c>
      <c r="C29" s="68">
        <v>4.18</v>
      </c>
      <c r="D29" s="68">
        <v>6.35</v>
      </c>
      <c r="E29" s="68">
        <v>5.87</v>
      </c>
      <c r="F29" s="68">
        <v>9.7899999999999991</v>
      </c>
      <c r="G29" s="68">
        <v>34.33</v>
      </c>
      <c r="H29" s="68">
        <v>38.82</v>
      </c>
      <c r="I29" s="68">
        <v>75.16</v>
      </c>
      <c r="J29" s="68">
        <v>3.06</v>
      </c>
    </row>
    <row r="30" spans="1:10" ht="12" customHeight="1" x14ac:dyDescent="0.25">
      <c r="A30" s="67" t="s">
        <v>152</v>
      </c>
      <c r="B30" s="68">
        <v>3.88</v>
      </c>
      <c r="C30" s="68">
        <v>-2.12</v>
      </c>
      <c r="D30" s="68">
        <v>0.53</v>
      </c>
      <c r="E30" s="68">
        <v>-0.46</v>
      </c>
      <c r="F30" s="68">
        <v>10.039999999999999</v>
      </c>
      <c r="G30" s="68">
        <v>56.86</v>
      </c>
      <c r="H30" s="68">
        <v>-88.52</v>
      </c>
      <c r="I30" s="68">
        <v>76.7</v>
      </c>
      <c r="J30" s="68">
        <v>35.630000000000003</v>
      </c>
    </row>
    <row r="31" spans="1:10" ht="12" customHeight="1" x14ac:dyDescent="0.25">
      <c r="A31" s="67" t="s">
        <v>153</v>
      </c>
      <c r="B31" s="68">
        <v>3.25</v>
      </c>
      <c r="C31" s="68">
        <v>4.47</v>
      </c>
      <c r="D31" s="68">
        <v>1.39</v>
      </c>
      <c r="E31" s="68">
        <v>4.6500000000000004</v>
      </c>
      <c r="F31" s="68">
        <v>21.45</v>
      </c>
      <c r="G31" s="68">
        <v>49.63</v>
      </c>
      <c r="H31" s="68">
        <v>40.4</v>
      </c>
      <c r="I31" s="68">
        <v>57.45</v>
      </c>
      <c r="J31" s="68">
        <v>24.5</v>
      </c>
    </row>
    <row r="32" spans="1:10" ht="12" customHeight="1" x14ac:dyDescent="0.25">
      <c r="A32" s="67" t="s">
        <v>154</v>
      </c>
      <c r="B32" s="68">
        <v>2.84</v>
      </c>
      <c r="C32" s="68">
        <v>2.5299999999999998</v>
      </c>
      <c r="D32" s="68">
        <v>1.81</v>
      </c>
      <c r="E32" s="68">
        <v>2.7</v>
      </c>
      <c r="F32" s="68">
        <v>3.03</v>
      </c>
      <c r="G32" s="68">
        <v>20.43</v>
      </c>
      <c r="H32" s="68">
        <v>16.03</v>
      </c>
      <c r="I32" s="68">
        <v>11.07</v>
      </c>
      <c r="J32" s="68">
        <v>19.989999999999998</v>
      </c>
    </row>
    <row r="33" spans="1:10" ht="12" customHeight="1" x14ac:dyDescent="0.25">
      <c r="A33" s="67" t="s">
        <v>155</v>
      </c>
      <c r="B33" s="68">
        <v>7.73</v>
      </c>
      <c r="C33" s="68">
        <v>2.82</v>
      </c>
      <c r="D33" s="68">
        <v>10.210000000000001</v>
      </c>
      <c r="E33" s="68">
        <v>5.63</v>
      </c>
      <c r="F33" s="68">
        <v>10.51</v>
      </c>
      <c r="G33" s="68">
        <v>9.26</v>
      </c>
      <c r="H33" s="68">
        <v>9.61</v>
      </c>
      <c r="I33" s="68">
        <v>15.46</v>
      </c>
      <c r="J33" s="68">
        <v>11.94</v>
      </c>
    </row>
    <row r="34" spans="1:10" ht="12" customHeight="1" x14ac:dyDescent="0.25">
      <c r="A34" s="67" t="s">
        <v>156</v>
      </c>
      <c r="B34" s="68">
        <v>5.53</v>
      </c>
      <c r="C34" s="68">
        <v>3.1</v>
      </c>
      <c r="D34" s="68">
        <v>8.01</v>
      </c>
      <c r="E34" s="68">
        <v>5.07</v>
      </c>
      <c r="F34" s="68">
        <v>6.11</v>
      </c>
      <c r="G34" s="68">
        <v>11.33</v>
      </c>
      <c r="H34" s="68">
        <v>9.1300000000000008</v>
      </c>
      <c r="I34" s="68">
        <v>7.93</v>
      </c>
      <c r="J34" s="68">
        <v>11.94</v>
      </c>
    </row>
    <row r="35" spans="1:10" ht="12" customHeight="1" x14ac:dyDescent="0.25">
      <c r="A35" s="67" t="s">
        <v>157</v>
      </c>
      <c r="B35" s="68">
        <v>7.33</v>
      </c>
      <c r="C35" s="68">
        <v>6.61</v>
      </c>
      <c r="D35" s="68">
        <v>10.26</v>
      </c>
      <c r="E35" s="68">
        <v>8.4600000000000009</v>
      </c>
      <c r="F35" s="68">
        <v>5.91</v>
      </c>
      <c r="G35" s="68">
        <v>24.05</v>
      </c>
      <c r="H35" s="68">
        <v>24.81</v>
      </c>
      <c r="I35" s="68">
        <v>20.88</v>
      </c>
      <c r="J35" s="68">
        <v>32.9</v>
      </c>
    </row>
    <row r="36" spans="1:10" ht="12" customHeight="1" x14ac:dyDescent="0.25">
      <c r="A36" s="67" t="s">
        <v>158</v>
      </c>
      <c r="B36" s="68">
        <v>6.4</v>
      </c>
      <c r="C36" s="68">
        <v>3.66</v>
      </c>
      <c r="D36" s="68">
        <v>10.63</v>
      </c>
      <c r="E36" s="68">
        <v>6.26</v>
      </c>
      <c r="F36" s="68">
        <v>6.58</v>
      </c>
      <c r="G36" s="68">
        <v>9.83</v>
      </c>
      <c r="H36" s="68">
        <v>4.7699999999999996</v>
      </c>
      <c r="I36" s="68">
        <v>-1.22</v>
      </c>
      <c r="J36" s="68">
        <v>13.06</v>
      </c>
    </row>
    <row r="37" spans="1:10" ht="12" customHeight="1" x14ac:dyDescent="0.25">
      <c r="A37" s="67" t="s">
        <v>159</v>
      </c>
      <c r="B37" s="68">
        <v>7.56</v>
      </c>
      <c r="C37" s="68">
        <v>4.72</v>
      </c>
      <c r="D37" s="68">
        <v>13.75</v>
      </c>
      <c r="E37" s="68">
        <v>15.09</v>
      </c>
      <c r="F37" s="68">
        <v>7.9</v>
      </c>
      <c r="G37" s="68">
        <v>19.62</v>
      </c>
      <c r="H37" s="68">
        <v>14.43</v>
      </c>
      <c r="I37" s="68">
        <v>19.77</v>
      </c>
      <c r="J37" s="68">
        <v>7.97</v>
      </c>
    </row>
    <row r="38" spans="1:10" ht="12" customHeight="1" x14ac:dyDescent="0.25">
      <c r="A38" s="67" t="s">
        <v>160</v>
      </c>
      <c r="B38" s="68">
        <v>6.79</v>
      </c>
      <c r="C38" s="68">
        <v>4.4000000000000004</v>
      </c>
      <c r="D38" s="68">
        <v>7.03</v>
      </c>
      <c r="E38" s="68">
        <v>4.6399999999999997</v>
      </c>
      <c r="F38" s="68">
        <v>2.2400000000000002</v>
      </c>
      <c r="G38" s="68">
        <v>9.6300000000000008</v>
      </c>
      <c r="H38" s="68">
        <v>13.14</v>
      </c>
      <c r="I38" s="68">
        <v>11.98</v>
      </c>
      <c r="J38" s="68">
        <v>14.69</v>
      </c>
    </row>
    <row r="39" spans="1:10" ht="12" customHeight="1" x14ac:dyDescent="0.25">
      <c r="A39" s="67" t="s">
        <v>161</v>
      </c>
      <c r="B39" s="68">
        <v>3.97</v>
      </c>
      <c r="C39" s="68">
        <v>-4.82</v>
      </c>
      <c r="D39" s="68">
        <v>7.89</v>
      </c>
      <c r="E39" s="68">
        <v>0.38</v>
      </c>
      <c r="F39" s="68">
        <v>7.61</v>
      </c>
      <c r="G39" s="68">
        <v>12.04</v>
      </c>
      <c r="H39" s="68">
        <v>12.07</v>
      </c>
      <c r="I39" s="68">
        <v>7.97</v>
      </c>
      <c r="J39" s="68">
        <v>17.420000000000002</v>
      </c>
    </row>
    <row r="40" spans="1:10" ht="12" customHeight="1" x14ac:dyDescent="0.25">
      <c r="A40" s="67" t="s">
        <v>162</v>
      </c>
      <c r="B40" s="68">
        <v>8.7100000000000009</v>
      </c>
      <c r="C40" s="68">
        <v>10.92</v>
      </c>
      <c r="D40" s="68">
        <v>8.09</v>
      </c>
      <c r="E40" s="68">
        <v>9.4499999999999993</v>
      </c>
      <c r="F40" s="68">
        <v>8.2100000000000009</v>
      </c>
      <c r="G40" s="68">
        <v>12.81</v>
      </c>
      <c r="H40" s="68">
        <v>12.59</v>
      </c>
      <c r="I40" s="68">
        <v>11.35</v>
      </c>
      <c r="J40" s="68">
        <v>14.07</v>
      </c>
    </row>
    <row r="41" spans="1:10" ht="12" customHeight="1" x14ac:dyDescent="0.25">
      <c r="A41" s="67" t="s">
        <v>163</v>
      </c>
      <c r="B41" s="68">
        <v>6.36</v>
      </c>
      <c r="C41" s="68">
        <v>5.95</v>
      </c>
      <c r="D41" s="68">
        <v>7.55</v>
      </c>
      <c r="E41" s="68">
        <v>6.93</v>
      </c>
      <c r="F41" s="68">
        <v>5.77</v>
      </c>
      <c r="G41" s="68">
        <v>11.58</v>
      </c>
      <c r="H41" s="68">
        <v>12.35</v>
      </c>
      <c r="I41" s="68">
        <v>13.07</v>
      </c>
      <c r="J41" s="68">
        <v>11.49</v>
      </c>
    </row>
    <row r="42" spans="1:10" ht="12" customHeight="1" x14ac:dyDescent="0.25">
      <c r="A42" s="67" t="s">
        <v>164</v>
      </c>
      <c r="B42" s="68">
        <v>5.81</v>
      </c>
      <c r="C42" s="68">
        <v>3.25</v>
      </c>
      <c r="D42" s="68">
        <v>7.53</v>
      </c>
      <c r="E42" s="68">
        <v>5.76</v>
      </c>
      <c r="F42" s="68">
        <v>5.86</v>
      </c>
      <c r="G42" s="68">
        <v>13.46</v>
      </c>
      <c r="H42" s="68">
        <v>14.27</v>
      </c>
      <c r="I42" s="68">
        <v>17.03</v>
      </c>
      <c r="J42" s="68">
        <v>10.99</v>
      </c>
    </row>
    <row r="43" spans="1:10" ht="12" customHeight="1" x14ac:dyDescent="0.25">
      <c r="A43" s="67" t="s">
        <v>165</v>
      </c>
      <c r="B43" s="68">
        <v>6.44</v>
      </c>
      <c r="C43" s="68">
        <v>2.73</v>
      </c>
      <c r="D43" s="68">
        <v>9.98</v>
      </c>
      <c r="E43" s="68">
        <v>6.12</v>
      </c>
      <c r="F43" s="68">
        <v>6.77</v>
      </c>
      <c r="G43" s="68">
        <v>11.07</v>
      </c>
      <c r="H43" s="68">
        <v>11.22</v>
      </c>
      <c r="I43" s="68">
        <v>1.49</v>
      </c>
      <c r="J43" s="68">
        <v>16.73</v>
      </c>
    </row>
    <row r="44" spans="1:10" ht="12" customHeight="1" x14ac:dyDescent="0.25">
      <c r="A44" s="67" t="s">
        <v>166</v>
      </c>
      <c r="B44" s="68">
        <v>4.8099999999999996</v>
      </c>
      <c r="C44" s="68">
        <v>6.87</v>
      </c>
      <c r="D44" s="68">
        <v>3.96</v>
      </c>
      <c r="E44" s="68">
        <v>5.77</v>
      </c>
      <c r="F44" s="68">
        <v>3.81</v>
      </c>
      <c r="G44" s="68">
        <v>19.649999999999999</v>
      </c>
      <c r="H44" s="68">
        <v>19.690000000000001</v>
      </c>
      <c r="I44" s="68">
        <v>15.99</v>
      </c>
      <c r="J44" s="68">
        <v>23.943999999999999</v>
      </c>
    </row>
    <row r="45" spans="1:10" ht="12" customHeight="1" x14ac:dyDescent="0.25">
      <c r="A45" s="67" t="s">
        <v>167</v>
      </c>
      <c r="B45" s="68">
        <v>4.59</v>
      </c>
      <c r="C45" s="68">
        <v>3.03</v>
      </c>
      <c r="D45" s="68">
        <v>5.72</v>
      </c>
      <c r="E45" s="68">
        <v>4.6900000000000004</v>
      </c>
      <c r="F45" s="68">
        <v>4.4800000000000004</v>
      </c>
      <c r="G45" s="68">
        <v>11.34</v>
      </c>
      <c r="H45" s="68">
        <v>11.19</v>
      </c>
      <c r="I45" s="68">
        <v>3.63</v>
      </c>
      <c r="J45" s="68">
        <v>19.329999999999998</v>
      </c>
    </row>
    <row r="46" spans="1:10" ht="12" customHeight="1" x14ac:dyDescent="0.25">
      <c r="A46" s="67" t="s">
        <v>168</v>
      </c>
      <c r="B46" s="68">
        <v>5.42</v>
      </c>
      <c r="C46" s="68">
        <v>4.96</v>
      </c>
      <c r="D46" s="68">
        <v>5.39</v>
      </c>
      <c r="E46" s="68">
        <v>5.61</v>
      </c>
      <c r="F46" s="68">
        <v>5.21</v>
      </c>
      <c r="G46" s="68">
        <v>18.96</v>
      </c>
      <c r="H46" s="68">
        <v>19.53</v>
      </c>
      <c r="I46" s="68">
        <v>16.29</v>
      </c>
      <c r="J46" s="68">
        <v>18.309999999999999</v>
      </c>
    </row>
    <row r="47" spans="1:10" ht="12" customHeight="1" x14ac:dyDescent="0.25">
      <c r="A47" s="67" t="s">
        <v>169</v>
      </c>
      <c r="B47" s="68">
        <v>7.57</v>
      </c>
      <c r="C47" s="68">
        <v>9.5</v>
      </c>
      <c r="D47" s="68">
        <v>7.22</v>
      </c>
      <c r="E47" s="68">
        <v>8.34</v>
      </c>
      <c r="F47" s="68">
        <v>6.76</v>
      </c>
      <c r="G47" s="68">
        <v>26.46</v>
      </c>
      <c r="H47" s="68">
        <v>27.19</v>
      </c>
      <c r="I47" s="68">
        <v>28.25</v>
      </c>
      <c r="J47" s="68">
        <v>30.98</v>
      </c>
    </row>
    <row r="48" spans="1:10" ht="12" customHeight="1" x14ac:dyDescent="0.25">
      <c r="A48" s="67" t="s">
        <v>170</v>
      </c>
      <c r="B48" s="68">
        <v>2.1</v>
      </c>
      <c r="C48" s="68">
        <v>-5.29</v>
      </c>
      <c r="D48" s="68">
        <v>4.4400000000000004</v>
      </c>
      <c r="E48" s="68">
        <v>-0.27</v>
      </c>
      <c r="F48" s="68">
        <v>4.63</v>
      </c>
      <c r="G48" s="68">
        <v>13.79</v>
      </c>
      <c r="H48" s="68">
        <v>13.86</v>
      </c>
      <c r="I48" s="68">
        <v>15.59</v>
      </c>
      <c r="J48" s="68">
        <v>13.33</v>
      </c>
    </row>
    <row r="49" spans="1:10" ht="12" customHeight="1" x14ac:dyDescent="0.25">
      <c r="A49" s="67" t="s">
        <v>171</v>
      </c>
      <c r="B49" s="68">
        <v>4.37</v>
      </c>
      <c r="C49" s="68">
        <v>5.23</v>
      </c>
      <c r="D49" s="68">
        <v>4.55</v>
      </c>
      <c r="E49" s="68">
        <v>4.53</v>
      </c>
      <c r="F49" s="68">
        <v>4.2</v>
      </c>
      <c r="G49" s="68">
        <v>9.9499999999999993</v>
      </c>
      <c r="H49" s="68">
        <v>9.41</v>
      </c>
      <c r="I49" s="68">
        <v>8.51</v>
      </c>
      <c r="J49" s="68">
        <v>11.51</v>
      </c>
    </row>
    <row r="50" spans="1:10" ht="12" customHeight="1" x14ac:dyDescent="0.25">
      <c r="A50" s="67" t="s">
        <v>172</v>
      </c>
      <c r="B50" s="68">
        <v>5.0599999999999996</v>
      </c>
      <c r="C50" s="68">
        <v>6.57</v>
      </c>
      <c r="D50" s="68">
        <v>2.54</v>
      </c>
      <c r="E50" s="68">
        <v>5.32</v>
      </c>
      <c r="F50" s="68">
        <v>4.8</v>
      </c>
      <c r="G50" s="68">
        <v>13.41</v>
      </c>
      <c r="H50" s="68">
        <v>13.3</v>
      </c>
      <c r="I50" s="68">
        <v>21.23</v>
      </c>
      <c r="J50" s="68">
        <v>8.48</v>
      </c>
    </row>
    <row r="51" spans="1:10" ht="12" customHeight="1" x14ac:dyDescent="0.25">
      <c r="A51" s="67" t="s">
        <v>173</v>
      </c>
      <c r="B51" s="68">
        <v>6.6</v>
      </c>
      <c r="C51" s="68">
        <v>11.72</v>
      </c>
      <c r="D51" s="68">
        <v>3.73</v>
      </c>
      <c r="E51" s="68">
        <v>8.16</v>
      </c>
      <c r="F51" s="68">
        <v>4.99</v>
      </c>
      <c r="G51" s="68">
        <v>16.39</v>
      </c>
      <c r="H51" s="68">
        <v>15.91</v>
      </c>
      <c r="I51" s="68">
        <v>16.489999999999998</v>
      </c>
      <c r="J51" s="68">
        <v>18.66</v>
      </c>
    </row>
    <row r="52" spans="1:10" ht="12" customHeight="1" x14ac:dyDescent="0.25">
      <c r="A52" s="67" t="s">
        <v>174</v>
      </c>
      <c r="B52" s="68">
        <v>1.7</v>
      </c>
      <c r="C52" s="68">
        <v>0.12</v>
      </c>
      <c r="D52" s="68">
        <v>-7.0000000000000007E-2</v>
      </c>
      <c r="E52" s="68">
        <v>-0.1</v>
      </c>
      <c r="F52" s="68">
        <v>3.61</v>
      </c>
      <c r="G52" s="68">
        <v>8.0399999999999991</v>
      </c>
      <c r="H52" s="68">
        <v>7.72</v>
      </c>
      <c r="I52" s="68">
        <v>0.64</v>
      </c>
      <c r="J52" s="68">
        <v>19.52</v>
      </c>
    </row>
    <row r="53" spans="1:10" ht="12" customHeight="1" x14ac:dyDescent="0.25">
      <c r="A53" s="67" t="s">
        <v>175</v>
      </c>
      <c r="B53" s="68">
        <v>3.49</v>
      </c>
      <c r="C53" s="68">
        <v>4.5199999999999996</v>
      </c>
      <c r="D53" s="68">
        <v>6.93</v>
      </c>
      <c r="E53" s="68">
        <v>5.3</v>
      </c>
      <c r="F53" s="68">
        <v>1.64</v>
      </c>
      <c r="G53" s="68">
        <v>8.99</v>
      </c>
      <c r="H53" s="68">
        <v>1.51</v>
      </c>
      <c r="I53" s="68">
        <v>-14.85</v>
      </c>
      <c r="J53" s="68">
        <v>13.28</v>
      </c>
    </row>
    <row r="54" spans="1:10" ht="12" customHeight="1" x14ac:dyDescent="0.25">
      <c r="A54" s="67" t="s">
        <v>176</v>
      </c>
      <c r="B54" s="68">
        <v>4.18</v>
      </c>
      <c r="C54" s="68">
        <v>1.95</v>
      </c>
      <c r="D54" s="68">
        <v>4.0999999999999996</v>
      </c>
      <c r="E54" s="68">
        <v>3.42</v>
      </c>
      <c r="F54" s="68">
        <v>4.99</v>
      </c>
      <c r="G54" s="68">
        <v>-3.56</v>
      </c>
      <c r="H54" s="68">
        <v>1.51</v>
      </c>
      <c r="I54" s="68">
        <v>25.77</v>
      </c>
      <c r="J54" s="68">
        <v>-11.44</v>
      </c>
    </row>
    <row r="55" spans="1:10" ht="12" customHeight="1" x14ac:dyDescent="0.25">
      <c r="A55" s="67" t="s">
        <v>177</v>
      </c>
      <c r="B55" s="68">
        <v>3.91</v>
      </c>
      <c r="C55" s="68">
        <v>6.09</v>
      </c>
      <c r="D55" s="68">
        <v>1.53</v>
      </c>
      <c r="E55" s="68">
        <v>3.02</v>
      </c>
      <c r="F55" s="68">
        <v>4.79</v>
      </c>
      <c r="G55" s="68">
        <v>10.19</v>
      </c>
      <c r="H55" s="68">
        <v>10.49</v>
      </c>
      <c r="I55" s="68">
        <v>5.5</v>
      </c>
      <c r="J55" s="68">
        <v>14.31</v>
      </c>
    </row>
    <row r="56" spans="1:10" ht="15" customHeight="1" x14ac:dyDescent="0.25">
      <c r="A56" s="387"/>
      <c r="B56" s="384" t="s">
        <v>182</v>
      </c>
      <c r="C56" s="384"/>
      <c r="D56" s="384"/>
      <c r="E56" s="384"/>
      <c r="F56" s="384"/>
      <c r="G56" s="384"/>
      <c r="H56" s="384"/>
      <c r="I56" s="384"/>
      <c r="J56" s="384"/>
    </row>
    <row r="57" spans="1:10" ht="12" customHeight="1" x14ac:dyDescent="0.25">
      <c r="A57" s="387"/>
      <c r="B57" s="388" t="s">
        <v>178</v>
      </c>
      <c r="C57" s="388"/>
      <c r="D57" s="388"/>
      <c r="E57" s="388"/>
      <c r="F57" s="388"/>
      <c r="G57" s="389" t="s">
        <v>120</v>
      </c>
      <c r="H57" s="390"/>
      <c r="I57" s="390"/>
      <c r="J57" s="391"/>
    </row>
    <row r="58" spans="1:10" ht="53.25" customHeight="1" x14ac:dyDescent="0.25">
      <c r="A58" s="69"/>
      <c r="B58" s="63" t="s">
        <v>121</v>
      </c>
      <c r="C58" s="63" t="s">
        <v>71</v>
      </c>
      <c r="D58" s="63" t="s">
        <v>66</v>
      </c>
      <c r="E58" s="64" t="s">
        <v>122</v>
      </c>
      <c r="F58" s="64" t="s">
        <v>123</v>
      </c>
      <c r="G58" s="392" t="s">
        <v>179</v>
      </c>
      <c r="H58" s="393"/>
      <c r="I58" s="64" t="s">
        <v>180</v>
      </c>
      <c r="J58" s="64"/>
    </row>
    <row r="59" spans="1:10" ht="12" customHeight="1" x14ac:dyDescent="0.25">
      <c r="A59" s="67" t="s">
        <v>177</v>
      </c>
      <c r="B59" s="70"/>
      <c r="C59" s="70" t="s">
        <v>181</v>
      </c>
      <c r="D59" s="70" t="s">
        <v>181</v>
      </c>
      <c r="E59" s="70" t="s">
        <v>181</v>
      </c>
      <c r="F59" s="70" t="s">
        <v>181</v>
      </c>
      <c r="G59" s="385" t="s">
        <v>181</v>
      </c>
      <c r="H59" s="386"/>
      <c r="I59" s="385" t="s">
        <v>181</v>
      </c>
      <c r="J59" s="386"/>
    </row>
    <row r="60" spans="1:10" ht="12" customHeight="1" x14ac:dyDescent="0.25">
      <c r="A60" s="67" t="s">
        <v>43</v>
      </c>
      <c r="B60" s="70">
        <v>3.6378473017051789</v>
      </c>
      <c r="C60" s="70">
        <v>-8.7982721761136418E-2</v>
      </c>
      <c r="D60" s="70">
        <v>10.673074338277416</v>
      </c>
      <c r="E60" s="70">
        <v>2.2399920633979775</v>
      </c>
      <c r="F60" s="70">
        <v>4.952978544702205</v>
      </c>
      <c r="G60" s="72">
        <v>7.7698536712912585</v>
      </c>
      <c r="H60" s="73"/>
      <c r="I60" s="72">
        <v>7.5222856228604655</v>
      </c>
      <c r="J60" s="73"/>
    </row>
    <row r="61" spans="1:10" ht="12" customHeight="1" x14ac:dyDescent="0.25">
      <c r="A61" s="67" t="s">
        <v>44</v>
      </c>
      <c r="B61" s="70">
        <v>2.6232424002832602</v>
      </c>
      <c r="C61" s="70">
        <v>1.2615343765416185</v>
      </c>
      <c r="D61" s="70">
        <v>4.2743543807598314</v>
      </c>
      <c r="E61" s="70">
        <v>1.4751306823585537</v>
      </c>
      <c r="F61" s="70">
        <v>3.6754879200091182</v>
      </c>
      <c r="G61" s="72">
        <v>-0.27688969802670726</v>
      </c>
      <c r="H61" s="73"/>
      <c r="I61" s="72">
        <v>-1.1021327512889485</v>
      </c>
      <c r="J61" s="73"/>
    </row>
    <row r="62" spans="1:10" ht="12" customHeight="1" x14ac:dyDescent="0.25">
      <c r="A62" s="67" t="s">
        <v>45</v>
      </c>
      <c r="B62" s="70">
        <v>5.1671837002404715</v>
      </c>
      <c r="C62" s="70">
        <v>3.5645000266046196</v>
      </c>
      <c r="D62" s="70">
        <v>7.4070702539742399</v>
      </c>
      <c r="E62" s="70">
        <v>4.6227151663764232</v>
      </c>
      <c r="F62" s="70">
        <v>5.6555989922998862</v>
      </c>
      <c r="G62" s="72">
        <v>11.716903454876572</v>
      </c>
      <c r="H62" s="73"/>
      <c r="I62" s="72">
        <v>12.048653360970647</v>
      </c>
      <c r="J62" s="73"/>
    </row>
    <row r="63" spans="1:10" ht="12" customHeight="1" x14ac:dyDescent="0.25">
      <c r="A63" s="67" t="s">
        <v>46</v>
      </c>
      <c r="B63" s="70">
        <v>7.6908181257695958</v>
      </c>
      <c r="C63" s="70">
        <v>3.0927695570581761</v>
      </c>
      <c r="D63" s="70">
        <v>16.339887480422348</v>
      </c>
      <c r="E63" s="70">
        <v>8.2770159707495736</v>
      </c>
      <c r="F63" s="70">
        <v>7.1701102400251671</v>
      </c>
      <c r="G63" s="72">
        <v>18.187063028911155</v>
      </c>
      <c r="H63" s="73"/>
      <c r="I63" s="72">
        <v>18.505888265961019</v>
      </c>
      <c r="J63" s="73"/>
    </row>
    <row r="64" spans="1:10" ht="12" customHeight="1" x14ac:dyDescent="0.25">
      <c r="A64" s="67" t="s">
        <v>47</v>
      </c>
      <c r="B64" s="70">
        <v>7.9974883648209669</v>
      </c>
      <c r="C64" s="70">
        <v>6.7946505561887562</v>
      </c>
      <c r="D64" s="70">
        <v>15.72797034881377</v>
      </c>
      <c r="E64" s="70">
        <v>7.6814270546898342</v>
      </c>
      <c r="F64" s="70">
        <v>8.2811390743679567</v>
      </c>
      <c r="G64" s="72">
        <v>17.691485822313282</v>
      </c>
      <c r="H64" s="73"/>
      <c r="I64" s="72">
        <v>18.237887363107205</v>
      </c>
      <c r="J64" s="73"/>
    </row>
    <row r="65" spans="1:10" ht="15" customHeight="1" x14ac:dyDescent="0.25">
      <c r="A65" s="67" t="s">
        <v>35</v>
      </c>
      <c r="B65" s="70">
        <v>5.6638803889937464</v>
      </c>
      <c r="C65" s="70">
        <v>1.8879657524973936</v>
      </c>
      <c r="D65" s="70">
        <v>10.44159552215487</v>
      </c>
      <c r="E65" s="70">
        <v>2.449640421357941</v>
      </c>
      <c r="F65" s="70">
        <v>8.5325386999486739</v>
      </c>
      <c r="G65" s="72">
        <v>26.342580583043855</v>
      </c>
      <c r="H65" s="73"/>
      <c r="I65" s="72">
        <v>27.979030928947068</v>
      </c>
      <c r="J65" s="73"/>
    </row>
    <row r="66" spans="1:10" ht="15" customHeight="1" x14ac:dyDescent="0.25">
      <c r="A66" s="67" t="s">
        <v>48</v>
      </c>
      <c r="B66" s="70">
        <v>5.1106558054291753</v>
      </c>
      <c r="C66" s="70">
        <v>3.4835498861125984</v>
      </c>
      <c r="D66" s="70">
        <v>8.0635248515020805</v>
      </c>
      <c r="E66" s="70">
        <v>5.0204688111538331</v>
      </c>
      <c r="F66" s="70">
        <v>5.1866350401259069</v>
      </c>
      <c r="G66" s="72">
        <v>10.531453126708712</v>
      </c>
      <c r="H66" s="73"/>
      <c r="I66" s="72">
        <v>10.04608293633828</v>
      </c>
      <c r="J66" s="73"/>
    </row>
    <row r="67" spans="1:10" ht="15" customHeight="1" x14ac:dyDescent="0.25">
      <c r="A67" s="67" t="s">
        <v>49</v>
      </c>
      <c r="B67" s="70">
        <v>4.4449098231233393</v>
      </c>
      <c r="C67" s="70">
        <v>0.81466680123314461</v>
      </c>
      <c r="D67" s="70">
        <v>6.1370718832324087</v>
      </c>
      <c r="E67" s="70">
        <v>4.1187273393423283</v>
      </c>
      <c r="F67" s="70">
        <v>4.7192724975684683</v>
      </c>
      <c r="G67" s="72">
        <v>16.246958310648509</v>
      </c>
      <c r="H67" s="73"/>
      <c r="I67" s="72">
        <v>16.568353157753961</v>
      </c>
      <c r="J67" s="73"/>
    </row>
    <row r="68" spans="1:10" ht="15" customHeight="1" x14ac:dyDescent="0.25">
      <c r="A68" s="67" t="s">
        <v>50</v>
      </c>
      <c r="B68" s="70">
        <v>1.0631410318451344</v>
      </c>
      <c r="C68" s="70">
        <v>3.4128333332587317</v>
      </c>
      <c r="D68" s="70">
        <v>-3.9371686754487314</v>
      </c>
      <c r="E68" s="70">
        <v>0.13580105596106762</v>
      </c>
      <c r="F68" s="70">
        <v>1.8386835431171988</v>
      </c>
      <c r="G68" s="72">
        <v>13.571720450802289</v>
      </c>
      <c r="H68" s="73"/>
      <c r="I68" s="72">
        <v>13.28768978661266</v>
      </c>
      <c r="J68" s="73"/>
    </row>
    <row r="69" spans="1:10" ht="15" customHeight="1" x14ac:dyDescent="0.25">
      <c r="A69" s="71" t="s">
        <v>51</v>
      </c>
      <c r="B69" s="70">
        <v>2.2645016590335416</v>
      </c>
      <c r="C69" s="70">
        <v>0.31267753331802339</v>
      </c>
      <c r="D69" s="70">
        <v>1.7255919390739791</v>
      </c>
      <c r="E69" s="70">
        <v>1.8231903315941054</v>
      </c>
      <c r="F69" s="70">
        <v>2.6274027731570015</v>
      </c>
      <c r="G69" s="72">
        <v>1.9286050935975965</v>
      </c>
      <c r="H69" s="73"/>
      <c r="I69" s="72">
        <v>0.81637887185566171</v>
      </c>
      <c r="J69" s="73"/>
    </row>
    <row r="70" spans="1:10" ht="15" customHeight="1" x14ac:dyDescent="0.25">
      <c r="A70" s="71" t="s">
        <v>52</v>
      </c>
      <c r="B70" s="70">
        <v>3.2044242599927202</v>
      </c>
      <c r="C70" s="70">
        <v>2.7125422154744996</v>
      </c>
      <c r="D70" s="70">
        <v>2.6128535128485169</v>
      </c>
      <c r="E70" s="70">
        <v>3.6286781693368795</v>
      </c>
      <c r="F70" s="70">
        <v>2.8582837402015002</v>
      </c>
      <c r="G70" s="72">
        <v>9.5715282448906009</v>
      </c>
      <c r="H70" s="73"/>
      <c r="I70" s="72">
        <v>8.3765331085401016</v>
      </c>
      <c r="J70" s="73"/>
    </row>
    <row r="71" spans="1:10" ht="15" customHeight="1" x14ac:dyDescent="0.25">
      <c r="A71" s="71" t="s">
        <v>53</v>
      </c>
      <c r="B71" s="70">
        <v>3.1963139027760548</v>
      </c>
      <c r="C71" s="70">
        <v>3.2310232479109544</v>
      </c>
      <c r="D71" s="70">
        <v>2.0132115503849235</v>
      </c>
      <c r="E71" s="70">
        <v>2.8457088658520888</v>
      </c>
      <c r="F71" s="70">
        <v>3.4845082278280017</v>
      </c>
      <c r="G71" s="72">
        <v>17.405250631492635</v>
      </c>
      <c r="H71" s="73"/>
      <c r="I71" s="72">
        <v>17.955645911158413</v>
      </c>
      <c r="J71" s="73"/>
    </row>
    <row r="72" spans="1:10" ht="15" customHeight="1" x14ac:dyDescent="0.25">
      <c r="A72" s="71" t="s">
        <v>61</v>
      </c>
      <c r="B72" s="70">
        <v>3.8563347030563904</v>
      </c>
      <c r="C72" s="70">
        <v>3.141945515780435</v>
      </c>
      <c r="D72" s="70">
        <v>5.3685148241674199</v>
      </c>
      <c r="E72" s="70">
        <v>2.2943621906183154</v>
      </c>
      <c r="F72" s="70">
        <v>5.1323371178816757</v>
      </c>
      <c r="G72" s="72">
        <v>10.69368550725298</v>
      </c>
      <c r="H72" s="73"/>
      <c r="I72" s="72">
        <v>10.518518417315732</v>
      </c>
      <c r="J72" s="73"/>
    </row>
    <row r="73" spans="1:10" ht="15" customHeight="1" x14ac:dyDescent="0.25">
      <c r="A73" s="71" t="s">
        <v>54</v>
      </c>
      <c r="B73" s="70">
        <v>3.5563148215870086</v>
      </c>
      <c r="C73" s="70">
        <v>2.4185367061587897</v>
      </c>
      <c r="D73" s="70">
        <v>5.7636130152469462</v>
      </c>
      <c r="E73" s="70">
        <v>3.2279434758540475</v>
      </c>
      <c r="F73" s="70">
        <v>3.817325780402328</v>
      </c>
      <c r="G73" s="72">
        <v>11.065501773455395</v>
      </c>
      <c r="H73" s="73"/>
      <c r="I73" s="72">
        <v>10.993677048353462</v>
      </c>
      <c r="J73" s="73"/>
    </row>
    <row r="74" spans="1:10" ht="15" customHeight="1" x14ac:dyDescent="0.25">
      <c r="A74" s="71" t="s">
        <v>55</v>
      </c>
      <c r="B74" s="70">
        <v>3.8115755689678963</v>
      </c>
      <c r="C74" s="70">
        <v>1.7820504569451003</v>
      </c>
      <c r="D74" s="70">
        <v>4.116300973917447</v>
      </c>
      <c r="E74" s="70">
        <v>3.3232463209069465</v>
      </c>
      <c r="F74" s="70">
        <v>4.197527895833673</v>
      </c>
      <c r="G74" s="72">
        <v>15.443271297718056</v>
      </c>
      <c r="H74" s="73"/>
      <c r="I74" s="72">
        <v>16.297910006778011</v>
      </c>
      <c r="J74" s="73"/>
    </row>
    <row r="75" spans="1:10" ht="15" customHeight="1" x14ac:dyDescent="0.25">
      <c r="A75" s="71" t="s">
        <v>36</v>
      </c>
      <c r="B75" s="70">
        <v>4.0716071273664056</v>
      </c>
      <c r="C75" s="70">
        <v>0.4054348021437022</v>
      </c>
      <c r="D75" s="70">
        <v>4.0282270427839109</v>
      </c>
      <c r="E75" s="70">
        <v>2.8454700151013128</v>
      </c>
      <c r="F75" s="70">
        <v>5.0325566867896754</v>
      </c>
      <c r="G75" s="72">
        <v>8.405707877826913</v>
      </c>
      <c r="H75" s="73"/>
      <c r="I75" s="72">
        <v>8.5498504134307467</v>
      </c>
      <c r="J75" s="73"/>
    </row>
    <row r="76" spans="1:10" ht="15" customHeight="1" x14ac:dyDescent="0.25">
      <c r="A76" s="71" t="s">
        <v>56</v>
      </c>
      <c r="B76" s="70">
        <v>4.6086028332378071</v>
      </c>
      <c r="C76" s="70">
        <v>2.2162851102038861</v>
      </c>
      <c r="D76" s="70">
        <v>4.8674245211893341</v>
      </c>
      <c r="E76" s="70">
        <v>3.288415616635576</v>
      </c>
      <c r="F76" s="70">
        <v>5.6217168117487004</v>
      </c>
      <c r="G76" s="72">
        <v>11.348502419960155</v>
      </c>
      <c r="H76" s="73"/>
      <c r="I76" s="72">
        <v>11.631596907531332</v>
      </c>
      <c r="J76" s="74"/>
    </row>
    <row r="77" spans="1:10" ht="15" customHeight="1" x14ac:dyDescent="0.25">
      <c r="A77" s="71" t="s">
        <v>57</v>
      </c>
      <c r="B77" s="70">
        <v>6.0957585441493212</v>
      </c>
      <c r="C77" s="70">
        <v>3.876501225080009</v>
      </c>
      <c r="D77" s="70">
        <v>7.0789709184470473</v>
      </c>
      <c r="E77" s="70">
        <v>6.2862793579538945</v>
      </c>
      <c r="F77" s="70">
        <v>5.9527823917623568</v>
      </c>
      <c r="G77" s="72">
        <v>15.192998883715276</v>
      </c>
      <c r="H77" s="73"/>
      <c r="I77" s="72">
        <v>15.773392192504105</v>
      </c>
      <c r="J77" s="74"/>
    </row>
    <row r="78" spans="1:10" ht="15" customHeight="1" x14ac:dyDescent="0.25">
      <c r="A78" s="71" t="s">
        <v>58</v>
      </c>
      <c r="B78" s="70">
        <v>3.1200025280850863</v>
      </c>
      <c r="C78" s="70">
        <v>0.93915884034299069</v>
      </c>
      <c r="D78" s="70">
        <v>4.521463424817207</v>
      </c>
      <c r="E78" s="70">
        <v>0.61664953044553439</v>
      </c>
      <c r="F78" s="70">
        <v>5.0045544610630266</v>
      </c>
      <c r="G78" s="72">
        <v>1.4884952664496893</v>
      </c>
      <c r="H78" s="73"/>
      <c r="I78" s="72">
        <v>0.34489776760977975</v>
      </c>
      <c r="J78" s="74"/>
    </row>
    <row r="79" spans="1:10" ht="15" customHeight="1" x14ac:dyDescent="0.25">
      <c r="A79" s="71" t="s">
        <v>59</v>
      </c>
      <c r="B79" s="70">
        <v>-0.94333718991794058</v>
      </c>
      <c r="C79" s="70">
        <v>3.9146011081690801</v>
      </c>
      <c r="D79" s="70">
        <v>-7.7968600389644536</v>
      </c>
      <c r="E79" s="70">
        <v>-0.57506948312021677</v>
      </c>
      <c r="F79" s="70">
        <v>-1.2089881369961688</v>
      </c>
      <c r="G79" s="72">
        <v>3.7529354686192562</v>
      </c>
      <c r="H79" s="73"/>
      <c r="I79" s="72">
        <v>3.158850338957194</v>
      </c>
      <c r="J79" s="74"/>
    </row>
    <row r="80" spans="1:10" ht="15" customHeight="1" x14ac:dyDescent="0.25">
      <c r="A80" s="71" t="s">
        <v>60</v>
      </c>
      <c r="B80" s="70">
        <v>5.7704811955705964</v>
      </c>
      <c r="C80" s="70">
        <v>3.5166616284870997</v>
      </c>
      <c r="D80" s="70">
        <v>10.522723277096688</v>
      </c>
      <c r="E80" s="70">
        <v>5.5791974980180896</v>
      </c>
      <c r="F80" s="70">
        <v>5.9093496339458511</v>
      </c>
      <c r="G80" s="72">
        <v>15.223612570066592</v>
      </c>
      <c r="H80" s="73"/>
      <c r="I80" s="180">
        <v>14.93311136765405</v>
      </c>
      <c r="J80" s="73"/>
    </row>
    <row r="81" spans="1:10" ht="15" customHeight="1" x14ac:dyDescent="0.25">
      <c r="A81" s="71" t="s">
        <v>250</v>
      </c>
      <c r="B81" s="70">
        <v>6.1799470030491648</v>
      </c>
      <c r="C81" s="70">
        <v>4.2094524468719925</v>
      </c>
      <c r="D81" s="70">
        <v>10.855136617301994</v>
      </c>
      <c r="E81" s="70">
        <v>5.4738249910690371</v>
      </c>
      <c r="F81" s="70">
        <v>6.6909805365432931</v>
      </c>
      <c r="G81" s="72">
        <v>27.806890683987362</v>
      </c>
      <c r="H81" s="73"/>
      <c r="I81" s="180">
        <v>28.930363956273567</v>
      </c>
      <c r="J81" s="73"/>
    </row>
    <row r="82" spans="1:10" ht="15" customHeight="1" x14ac:dyDescent="0.25">
      <c r="A82" s="71" t="s">
        <v>256</v>
      </c>
      <c r="B82" s="70">
        <v>-0.2123637408394643</v>
      </c>
      <c r="C82" s="70">
        <v>2.2374974184518521</v>
      </c>
      <c r="D82" s="70">
        <v>-5.261278485306363</v>
      </c>
      <c r="E82" s="70">
        <v>-0.56451667661508509</v>
      </c>
      <c r="F82" s="70">
        <v>3.9588341312963848E-2</v>
      </c>
      <c r="G82" s="72">
        <v>12.650441979723823</v>
      </c>
      <c r="H82" s="73"/>
      <c r="I82" s="180">
        <v>11.0649123905566</v>
      </c>
      <c r="J82" s="73"/>
    </row>
    <row r="83" spans="1:10" ht="15" customHeight="1" x14ac:dyDescent="0.25">
      <c r="A83" s="71" t="s">
        <v>286</v>
      </c>
      <c r="B83" s="70">
        <v>2.6153536832381548</v>
      </c>
      <c r="C83" s="70">
        <v>6.398758605644133</v>
      </c>
      <c r="D83" s="70">
        <v>3.0311887602331637</v>
      </c>
      <c r="E83" s="70">
        <v>3.127301346340559</v>
      </c>
      <c r="F83" s="70">
        <v>2.2512863635757725</v>
      </c>
      <c r="G83" s="72">
        <v>18.88398381514456</v>
      </c>
      <c r="H83" s="73"/>
      <c r="I83" s="180">
        <v>17.917906995895507</v>
      </c>
      <c r="J83" s="73"/>
    </row>
    <row r="84" spans="1:10" ht="15" customHeight="1" x14ac:dyDescent="0.25">
      <c r="A84" s="75" t="s">
        <v>292</v>
      </c>
      <c r="B84" s="76">
        <v>3.0576579038666551</v>
      </c>
      <c r="C84" s="76">
        <v>1.5250547628208153</v>
      </c>
      <c r="D84" s="76">
        <v>1.9588834553853331</v>
      </c>
      <c r="E84" s="76">
        <v>3.0991705386916379</v>
      </c>
      <c r="F84" s="76">
        <v>3.0278836214444595</v>
      </c>
      <c r="G84" s="316">
        <v>17.017737463700229</v>
      </c>
      <c r="H84" s="185"/>
      <c r="I84" s="181">
        <v>18.339012782047675</v>
      </c>
      <c r="J84" s="182"/>
    </row>
    <row r="85" spans="1:10" ht="12" customHeight="1" x14ac:dyDescent="0.25">
      <c r="A85" s="77" t="s">
        <v>183</v>
      </c>
      <c r="B85" s="77"/>
      <c r="C85" s="77"/>
      <c r="D85" s="77"/>
      <c r="E85" s="77"/>
      <c r="F85" s="77"/>
      <c r="G85" s="77"/>
      <c r="H85" s="77"/>
      <c r="I85" s="77"/>
      <c r="J85" s="77"/>
    </row>
    <row r="86" spans="1:10" ht="12" customHeight="1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" customHeight="1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" customHeight="1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" customHeight="1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" customHeight="1" x14ac:dyDescent="0.25"/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27.95" customHeight="1" x14ac:dyDescent="0.25"/>
    <row r="105" ht="27.95" customHeight="1" x14ac:dyDescent="0.25"/>
    <row r="106" ht="27.95" customHeight="1" x14ac:dyDescent="0.25"/>
    <row r="107" ht="27.95" customHeight="1" x14ac:dyDescent="0.25"/>
    <row r="108" ht="27.95" customHeight="1" x14ac:dyDescent="0.25"/>
    <row r="109" ht="27.95" customHeight="1" x14ac:dyDescent="0.25"/>
    <row r="110" ht="27.95" customHeight="1" x14ac:dyDescent="0.25"/>
    <row r="111" ht="27.95" customHeight="1" x14ac:dyDescent="0.25"/>
    <row r="112" ht="27.95" customHeight="1" x14ac:dyDescent="0.25"/>
    <row r="113" ht="27.95" customHeight="1" x14ac:dyDescent="0.25"/>
    <row r="114" ht="27.95" customHeight="1" x14ac:dyDescent="0.25"/>
    <row r="115" ht="27.95" customHeight="1" x14ac:dyDescent="0.25"/>
    <row r="116" ht="27.95" customHeight="1" x14ac:dyDescent="0.25"/>
    <row r="117" ht="27.95" customHeight="1" x14ac:dyDescent="0.25"/>
    <row r="118" ht="27.95" customHeight="1" x14ac:dyDescent="0.25"/>
    <row r="119" ht="27.95" customHeight="1" x14ac:dyDescent="0.25"/>
    <row r="120" ht="27.95" customHeight="1" x14ac:dyDescent="0.25"/>
    <row r="121" ht="27.95" customHeight="1" x14ac:dyDescent="0.25"/>
    <row r="122" ht="27.95" customHeight="1" x14ac:dyDescent="0.25"/>
    <row r="123" ht="27.95" customHeight="1" x14ac:dyDescent="0.25"/>
    <row r="124" ht="27.95" customHeight="1" x14ac:dyDescent="0.25"/>
    <row r="125" ht="27.95" customHeight="1" x14ac:dyDescent="0.25"/>
    <row r="126" ht="27.95" customHeight="1" x14ac:dyDescent="0.25"/>
    <row r="127" ht="27.95" customHeight="1" x14ac:dyDescent="0.25"/>
    <row r="128" ht="27.95" customHeight="1" x14ac:dyDescent="0.25"/>
    <row r="142" ht="27.95" customHeight="1" x14ac:dyDescent="0.25"/>
    <row r="143" ht="27.95" customHeight="1" x14ac:dyDescent="0.25"/>
    <row r="144" ht="27.95" customHeight="1" x14ac:dyDescent="0.25"/>
    <row r="145" ht="27.95" customHeight="1" x14ac:dyDescent="0.25"/>
    <row r="146" ht="27.95" customHeight="1" x14ac:dyDescent="0.25"/>
    <row r="147" ht="27.95" customHeight="1" x14ac:dyDescent="0.25"/>
    <row r="148" ht="27.95" customHeight="1" x14ac:dyDescent="0.25"/>
    <row r="149" ht="27.95" customHeight="1" x14ac:dyDescent="0.25"/>
    <row r="150" ht="27.95" customHeight="1" x14ac:dyDescent="0.25"/>
    <row r="151" ht="27.95" customHeight="1" x14ac:dyDescent="0.25"/>
    <row r="152" ht="27.95" customHeight="1" x14ac:dyDescent="0.25"/>
    <row r="153" ht="27.95" customHeight="1" x14ac:dyDescent="0.25"/>
    <row r="154" ht="27.95" customHeight="1" x14ac:dyDescent="0.25"/>
    <row r="155" ht="27.95" customHeight="1" x14ac:dyDescent="0.25"/>
    <row r="156" ht="27.95" customHeight="1" x14ac:dyDescent="0.25"/>
    <row r="157" ht="27.95" customHeight="1" x14ac:dyDescent="0.25"/>
    <row r="158" ht="27.95" customHeight="1" x14ac:dyDescent="0.25"/>
    <row r="159" ht="27.95" customHeight="1" x14ac:dyDescent="0.25"/>
    <row r="160" ht="27.95" customHeight="1" x14ac:dyDescent="0.25"/>
    <row r="161" ht="27.95" customHeight="1" x14ac:dyDescent="0.25"/>
    <row r="162" ht="27.95" customHeight="1" x14ac:dyDescent="0.25"/>
    <row r="163" ht="27.95" customHeight="1" x14ac:dyDescent="0.25"/>
    <row r="164" ht="27.95" customHeight="1" x14ac:dyDescent="0.25"/>
    <row r="165" ht="27.95" customHeight="1" x14ac:dyDescent="0.25"/>
    <row r="166" ht="27.95" customHeight="1" x14ac:dyDescent="0.25"/>
    <row r="167" ht="27.95" customHeight="1" x14ac:dyDescent="0.25"/>
    <row r="168" ht="27.95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20" ht="21.95" customHeight="1" x14ac:dyDescent="0.25"/>
    <row r="221" ht="21.95" customHeight="1" x14ac:dyDescent="0.25"/>
    <row r="222" ht="21.95" customHeight="1" x14ac:dyDescent="0.25"/>
    <row r="223" ht="15.95" customHeight="1" x14ac:dyDescent="0.25"/>
    <row r="224" ht="15.95" customHeight="1" x14ac:dyDescent="0.25"/>
    <row r="225" ht="21.95" customHeight="1" x14ac:dyDescent="0.25"/>
    <row r="226" ht="15.95" customHeight="1" x14ac:dyDescent="0.25"/>
    <row r="227" ht="15.95" customHeight="1" x14ac:dyDescent="0.25"/>
    <row r="228" ht="21.95" customHeight="1" x14ac:dyDescent="0.25"/>
    <row r="229" ht="21.95" customHeight="1" x14ac:dyDescent="0.25"/>
    <row r="230" ht="21.95" customHeight="1" x14ac:dyDescent="0.25"/>
    <row r="231" ht="15.95" customHeight="1" x14ac:dyDescent="0.25"/>
    <row r="232" ht="15.95" customHeight="1" x14ac:dyDescent="0.25"/>
    <row r="233" ht="21.95" customHeight="1" x14ac:dyDescent="0.25"/>
    <row r="234" ht="15.95" customHeight="1" x14ac:dyDescent="0.25"/>
    <row r="235" ht="15.95" customHeight="1" x14ac:dyDescent="0.25"/>
    <row r="236" ht="21.95" customHeight="1" x14ac:dyDescent="0.25"/>
    <row r="237" ht="15.95" customHeight="1" x14ac:dyDescent="0.25"/>
    <row r="238" ht="15.95" customHeight="1" x14ac:dyDescent="0.25"/>
    <row r="239" ht="21.95" customHeight="1" x14ac:dyDescent="0.25"/>
    <row r="240" ht="15.95" customHeight="1" x14ac:dyDescent="0.25"/>
    <row r="241" ht="15.95" customHeight="1" x14ac:dyDescent="0.25"/>
    <row r="242" ht="21.95" customHeight="1" x14ac:dyDescent="0.25"/>
    <row r="243" ht="15.95" customHeight="1" x14ac:dyDescent="0.25"/>
    <row r="244" ht="15.95" customHeight="1" x14ac:dyDescent="0.25"/>
    <row r="246" ht="21.95" customHeight="1" x14ac:dyDescent="0.25"/>
    <row r="247" ht="21.95" customHeight="1" x14ac:dyDescent="0.25"/>
    <row r="248" ht="21.95" customHeight="1" x14ac:dyDescent="0.25"/>
    <row r="249" ht="21.95" customHeight="1" x14ac:dyDescent="0.25"/>
    <row r="250" ht="15.95" customHeight="1" x14ac:dyDescent="0.25"/>
    <row r="251" ht="15.95" customHeight="1" x14ac:dyDescent="0.25"/>
    <row r="252" ht="15.95" customHeight="1" x14ac:dyDescent="0.25"/>
    <row r="266" ht="24.95" customHeight="1" x14ac:dyDescent="0.25"/>
    <row r="267" ht="24.95" customHeight="1" x14ac:dyDescent="0.25"/>
    <row r="268" ht="24.95" customHeight="1" x14ac:dyDescent="0.25"/>
    <row r="269" ht="15.95" customHeight="1" x14ac:dyDescent="0.25"/>
    <row r="270" ht="15.95" customHeight="1" x14ac:dyDescent="0.25"/>
    <row r="271" ht="24.95" customHeight="1" x14ac:dyDescent="0.25"/>
    <row r="272" ht="15.95" customHeight="1" x14ac:dyDescent="0.25"/>
    <row r="273" ht="15.95" customHeight="1" x14ac:dyDescent="0.25"/>
    <row r="274" ht="24.95" customHeight="1" x14ac:dyDescent="0.25"/>
    <row r="275" ht="24.95" customHeight="1" x14ac:dyDescent="0.25"/>
    <row r="276" ht="24.95" customHeight="1" x14ac:dyDescent="0.25"/>
    <row r="277" ht="15.95" customHeight="1" x14ac:dyDescent="0.25"/>
    <row r="278" ht="15.95" customHeight="1" x14ac:dyDescent="0.25"/>
    <row r="279" ht="24.95" customHeight="1" x14ac:dyDescent="0.25"/>
    <row r="280" ht="15.95" customHeight="1" x14ac:dyDescent="0.25"/>
    <row r="281" ht="15.95" customHeight="1" x14ac:dyDescent="0.25"/>
    <row r="282" ht="24.95" customHeight="1" x14ac:dyDescent="0.25"/>
    <row r="283" ht="15.95" customHeight="1" x14ac:dyDescent="0.25"/>
    <row r="284" ht="15.95" customHeight="1" x14ac:dyDescent="0.25"/>
    <row r="285" ht="24.95" customHeight="1" x14ac:dyDescent="0.25"/>
    <row r="286" ht="15.95" customHeight="1" x14ac:dyDescent="0.25"/>
    <row r="287" ht="15.95" customHeight="1" x14ac:dyDescent="0.25"/>
    <row r="288" ht="24.95" customHeight="1" x14ac:dyDescent="0.25"/>
    <row r="289" ht="15.95" customHeight="1" x14ac:dyDescent="0.25"/>
    <row r="290" ht="15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15.95" customHeight="1" x14ac:dyDescent="0.25"/>
    <row r="297" ht="15.95" customHeight="1" x14ac:dyDescent="0.25"/>
    <row r="298" ht="15.95" customHeight="1" x14ac:dyDescent="0.25"/>
    <row r="319" ht="26.1" customHeight="1" x14ac:dyDescent="0.25"/>
    <row r="320" ht="26.1" customHeight="1" x14ac:dyDescent="0.25"/>
    <row r="321" ht="26.1" customHeight="1" x14ac:dyDescent="0.25"/>
    <row r="322" ht="26.1" customHeight="1" x14ac:dyDescent="0.25"/>
    <row r="323" ht="26.1" customHeight="1" x14ac:dyDescent="0.25"/>
    <row r="324" ht="26.1" customHeight="1" x14ac:dyDescent="0.25"/>
    <row r="325" ht="26.1" customHeight="1" x14ac:dyDescent="0.25"/>
    <row r="326" ht="26.1" customHeight="1" x14ac:dyDescent="0.25"/>
    <row r="327" ht="26.1" customHeight="1" x14ac:dyDescent="0.25"/>
    <row r="328" ht="26.1" customHeight="1" x14ac:dyDescent="0.25"/>
    <row r="329" ht="26.1" customHeight="1" x14ac:dyDescent="0.25"/>
    <row r="330" ht="26.1" customHeight="1" x14ac:dyDescent="0.25"/>
    <row r="331" ht="26.1" customHeight="1" x14ac:dyDescent="0.25"/>
    <row r="332" ht="26.1" customHeight="1" x14ac:dyDescent="0.25"/>
    <row r="333" ht="26.1" customHeight="1" x14ac:dyDescent="0.25"/>
    <row r="334" ht="26.1" customHeight="1" x14ac:dyDescent="0.25"/>
    <row r="335" ht="26.1" customHeight="1" x14ac:dyDescent="0.25"/>
    <row r="336" ht="26.1" customHeight="1" x14ac:dyDescent="0.25"/>
    <row r="337" ht="26.1" customHeight="1" x14ac:dyDescent="0.25"/>
    <row r="338" ht="26.1" customHeight="1" x14ac:dyDescent="0.25"/>
    <row r="339" ht="26.1" customHeight="1" x14ac:dyDescent="0.25"/>
    <row r="340" ht="26.1" customHeight="1" x14ac:dyDescent="0.25"/>
    <row r="341" ht="26.1" customHeight="1" x14ac:dyDescent="0.25"/>
    <row r="342" ht="26.1" customHeight="1" x14ac:dyDescent="0.25"/>
    <row r="343" ht="26.1" customHeight="1" x14ac:dyDescent="0.25"/>
    <row r="344" ht="26.1" customHeight="1" x14ac:dyDescent="0.25"/>
    <row r="345" ht="26.1" customHeight="1" x14ac:dyDescent="0.25"/>
    <row r="346" ht="26.1" customHeight="1" x14ac:dyDescent="0.25"/>
    <row r="347" ht="26.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410" ht="2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59" ht="26.1" customHeight="1" x14ac:dyDescent="0.25"/>
    <row r="460" ht="26.1" customHeight="1" x14ac:dyDescent="0.25"/>
    <row r="461" ht="26.1" customHeight="1" x14ac:dyDescent="0.25"/>
    <row r="462" ht="26.1" customHeight="1" x14ac:dyDescent="0.25"/>
    <row r="463" ht="26.1" customHeight="1" x14ac:dyDescent="0.25"/>
    <row r="464" ht="26.1" customHeight="1" x14ac:dyDescent="0.25"/>
    <row r="465" ht="26.1" customHeight="1" x14ac:dyDescent="0.25"/>
    <row r="466" ht="26.1" customHeight="1" x14ac:dyDescent="0.25"/>
    <row r="467" ht="26.1" customHeight="1" x14ac:dyDescent="0.25"/>
    <row r="468" ht="26.1" customHeight="1" x14ac:dyDescent="0.25"/>
    <row r="469" ht="26.1" customHeight="1" x14ac:dyDescent="0.25"/>
    <row r="470" ht="26.1" customHeight="1" x14ac:dyDescent="0.25"/>
    <row r="471" ht="26.1" customHeight="1" x14ac:dyDescent="0.25"/>
    <row r="472" ht="26.1" customHeight="1" x14ac:dyDescent="0.25"/>
    <row r="473" ht="26.1" customHeight="1" x14ac:dyDescent="0.25"/>
    <row r="474" ht="26.1" customHeight="1" x14ac:dyDescent="0.25"/>
    <row r="475" ht="26.1" customHeight="1" x14ac:dyDescent="0.25"/>
    <row r="476" ht="26.1" customHeight="1" x14ac:dyDescent="0.25"/>
    <row r="477" ht="26.1" customHeight="1" x14ac:dyDescent="0.25"/>
    <row r="478" ht="26.1" customHeight="1" x14ac:dyDescent="0.25"/>
    <row r="479" ht="26.1" customHeight="1" x14ac:dyDescent="0.25"/>
    <row r="480" ht="26.1" customHeight="1" x14ac:dyDescent="0.25"/>
    <row r="481" ht="26.1" customHeight="1" x14ac:dyDescent="0.25"/>
    <row r="482" ht="26.1" customHeight="1" x14ac:dyDescent="0.25"/>
    <row r="483" ht="26.1" customHeight="1" x14ac:dyDescent="0.25"/>
    <row r="484" ht="26.1" customHeight="1" x14ac:dyDescent="0.25"/>
    <row r="485" ht="26.1" customHeight="1" x14ac:dyDescent="0.25"/>
    <row r="486" ht="26.1" customHeight="1" x14ac:dyDescent="0.25"/>
    <row r="487" ht="26.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50" ht="2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601" ht="32.1" customHeight="1" x14ac:dyDescent="0.25"/>
    <row r="602" ht="32.1" customHeight="1" x14ac:dyDescent="0.25"/>
    <row r="603" ht="32.1" customHeight="1" x14ac:dyDescent="0.25"/>
    <row r="604" ht="32.1" customHeight="1" x14ac:dyDescent="0.25"/>
    <row r="605" ht="32.1" customHeight="1" x14ac:dyDescent="0.25"/>
    <row r="606" ht="32.1" customHeight="1" x14ac:dyDescent="0.25"/>
    <row r="607" ht="32.1" customHeight="1" x14ac:dyDescent="0.25"/>
    <row r="608" ht="32.1" customHeight="1" x14ac:dyDescent="0.25"/>
    <row r="609" ht="32.1" customHeight="1" x14ac:dyDescent="0.25"/>
    <row r="610" ht="32.1" customHeight="1" x14ac:dyDescent="0.25"/>
    <row r="611" ht="32.1" customHeight="1" x14ac:dyDescent="0.25"/>
    <row r="612" ht="18" customHeight="1" x14ac:dyDescent="0.25"/>
    <row r="613" ht="18" customHeight="1" x14ac:dyDescent="0.25"/>
    <row r="614" ht="32.1" customHeight="1" x14ac:dyDescent="0.25"/>
    <row r="615" ht="32.1" customHeight="1" x14ac:dyDescent="0.25"/>
    <row r="616" ht="32.1" customHeight="1" x14ac:dyDescent="0.25"/>
    <row r="617" ht="18" customHeight="1" x14ac:dyDescent="0.25"/>
    <row r="618" ht="18" customHeight="1" x14ac:dyDescent="0.25"/>
    <row r="619" ht="32.1" customHeight="1" x14ac:dyDescent="0.25"/>
    <row r="620" ht="32.1" customHeight="1" x14ac:dyDescent="0.25"/>
    <row r="621" ht="32.1" customHeight="1" x14ac:dyDescent="0.25"/>
    <row r="622" ht="32.1" customHeight="1" x14ac:dyDescent="0.25"/>
    <row r="623" ht="32.1" customHeight="1" x14ac:dyDescent="0.25"/>
    <row r="642" ht="30.95" customHeight="1" x14ac:dyDescent="0.25"/>
    <row r="643" ht="30.95" customHeight="1" x14ac:dyDescent="0.25"/>
    <row r="644" ht="30.95" customHeight="1" x14ac:dyDescent="0.25"/>
    <row r="645" ht="30.95" customHeight="1" x14ac:dyDescent="0.25"/>
    <row r="646" ht="30.95" customHeight="1" x14ac:dyDescent="0.25"/>
    <row r="647" ht="30.95" customHeight="1" x14ac:dyDescent="0.25"/>
    <row r="648" ht="30.95" customHeight="1" x14ac:dyDescent="0.25"/>
    <row r="649" ht="30.95" customHeight="1" x14ac:dyDescent="0.25"/>
    <row r="650" ht="30.95" customHeight="1" x14ac:dyDescent="0.25"/>
    <row r="651" ht="30.95" customHeight="1" x14ac:dyDescent="0.25"/>
    <row r="652" ht="30.95" customHeight="1" x14ac:dyDescent="0.25"/>
    <row r="653" ht="18" customHeight="1" x14ac:dyDescent="0.25"/>
    <row r="654" ht="18" customHeight="1" x14ac:dyDescent="0.25"/>
    <row r="655" ht="30.95" customHeight="1" x14ac:dyDescent="0.25"/>
    <row r="656" ht="30.95" customHeight="1" x14ac:dyDescent="0.25"/>
    <row r="657" ht="30.95" customHeight="1" x14ac:dyDescent="0.25"/>
    <row r="658" ht="18" customHeight="1" x14ac:dyDescent="0.25"/>
    <row r="659" ht="18" customHeight="1" x14ac:dyDescent="0.25"/>
    <row r="660" ht="30.95" customHeight="1" x14ac:dyDescent="0.25"/>
    <row r="661" ht="30.95" customHeight="1" x14ac:dyDescent="0.25"/>
    <row r="662" ht="30.95" customHeight="1" x14ac:dyDescent="0.25"/>
    <row r="663" ht="30.95" customHeight="1" x14ac:dyDescent="0.25"/>
    <row r="664" ht="30.95" customHeight="1" x14ac:dyDescent="0.25"/>
    <row r="684" ht="30.95" customHeight="1" x14ac:dyDescent="0.25"/>
    <row r="685" ht="30.95" customHeight="1" x14ac:dyDescent="0.25"/>
    <row r="686" ht="30.95" customHeight="1" x14ac:dyDescent="0.25"/>
    <row r="687" ht="30.95" customHeight="1" x14ac:dyDescent="0.25"/>
    <row r="688" ht="30.95" customHeight="1" x14ac:dyDescent="0.25"/>
    <row r="689" ht="30.95" customHeight="1" x14ac:dyDescent="0.25"/>
    <row r="690" ht="30.95" customHeight="1" x14ac:dyDescent="0.25"/>
    <row r="691" ht="30.95" customHeight="1" x14ac:dyDescent="0.25"/>
    <row r="692" ht="30.95" customHeight="1" x14ac:dyDescent="0.25"/>
    <row r="693" ht="30.95" customHeight="1" x14ac:dyDescent="0.25"/>
    <row r="694" ht="30.95" customHeight="1" x14ac:dyDescent="0.25"/>
    <row r="695" ht="18" customHeight="1" x14ac:dyDescent="0.25"/>
    <row r="696" ht="18" customHeight="1" x14ac:dyDescent="0.25"/>
    <row r="697" ht="30.95" customHeight="1" x14ac:dyDescent="0.25"/>
    <row r="698" ht="30.95" customHeight="1" x14ac:dyDescent="0.25"/>
    <row r="699" ht="30.95" customHeight="1" x14ac:dyDescent="0.25"/>
    <row r="700" ht="18" customHeight="1" x14ac:dyDescent="0.25"/>
    <row r="701" ht="18" customHeight="1" x14ac:dyDescent="0.25"/>
    <row r="702" ht="30.95" customHeight="1" x14ac:dyDescent="0.25"/>
    <row r="703" ht="30.95" customHeight="1" x14ac:dyDescent="0.25"/>
    <row r="704" ht="30.95" customHeight="1" x14ac:dyDescent="0.25"/>
    <row r="705" ht="30.95" customHeight="1" x14ac:dyDescent="0.25"/>
    <row r="706" ht="30.95" customHeight="1" x14ac:dyDescent="0.25"/>
    <row r="726" ht="32.1" customHeight="1" x14ac:dyDescent="0.25"/>
    <row r="727" ht="32.1" customHeight="1" x14ac:dyDescent="0.25"/>
    <row r="728" ht="32.1" customHeight="1" x14ac:dyDescent="0.25"/>
    <row r="729" ht="32.1" customHeight="1" x14ac:dyDescent="0.25"/>
    <row r="730" ht="32.1" customHeight="1" x14ac:dyDescent="0.25"/>
    <row r="731" ht="32.1" customHeight="1" x14ac:dyDescent="0.25"/>
    <row r="732" ht="32.1" customHeight="1" x14ac:dyDescent="0.25"/>
    <row r="733" ht="32.1" customHeight="1" x14ac:dyDescent="0.25"/>
    <row r="734" ht="32.1" customHeight="1" x14ac:dyDescent="0.25"/>
    <row r="735" ht="32.1" customHeight="1" x14ac:dyDescent="0.25"/>
    <row r="736" ht="32.1" customHeight="1" x14ac:dyDescent="0.25"/>
    <row r="737" ht="18" customHeight="1" x14ac:dyDescent="0.25"/>
    <row r="738" ht="18" customHeight="1" x14ac:dyDescent="0.25"/>
    <row r="739" ht="32.1" customHeight="1" x14ac:dyDescent="0.25"/>
    <row r="740" ht="32.1" customHeight="1" x14ac:dyDescent="0.25"/>
    <row r="741" ht="32.1" customHeight="1" x14ac:dyDescent="0.25"/>
    <row r="742" ht="18" customHeight="1" x14ac:dyDescent="0.25"/>
    <row r="743" ht="18" customHeight="1" x14ac:dyDescent="0.25"/>
    <row r="744" ht="32.1" customHeight="1" x14ac:dyDescent="0.25"/>
    <row r="745" ht="32.1" customHeight="1" x14ac:dyDescent="0.25"/>
    <row r="746" ht="32.1" customHeight="1" x14ac:dyDescent="0.25"/>
    <row r="747" ht="32.1" customHeight="1" x14ac:dyDescent="0.25"/>
    <row r="748" ht="32.1" customHeight="1" x14ac:dyDescent="0.25"/>
    <row r="767" ht="30.95" customHeight="1" x14ac:dyDescent="0.25"/>
    <row r="768" ht="30.95" customHeight="1" x14ac:dyDescent="0.25"/>
    <row r="769" ht="30.95" customHeight="1" x14ac:dyDescent="0.25"/>
    <row r="770" ht="30.95" customHeight="1" x14ac:dyDescent="0.25"/>
    <row r="771" ht="30.95" customHeight="1" x14ac:dyDescent="0.25"/>
    <row r="772" ht="30.95" customHeight="1" x14ac:dyDescent="0.25"/>
    <row r="773" ht="30.95" customHeight="1" x14ac:dyDescent="0.25"/>
    <row r="774" ht="30.95" customHeight="1" x14ac:dyDescent="0.25"/>
    <row r="775" ht="30.95" customHeight="1" x14ac:dyDescent="0.25"/>
    <row r="776" ht="30.95" customHeight="1" x14ac:dyDescent="0.25"/>
    <row r="777" ht="30.95" customHeight="1" x14ac:dyDescent="0.25"/>
    <row r="778" ht="18" customHeight="1" x14ac:dyDescent="0.25"/>
    <row r="779" ht="18" customHeight="1" x14ac:dyDescent="0.25"/>
    <row r="780" ht="30.95" customHeight="1" x14ac:dyDescent="0.25"/>
    <row r="781" ht="30.95" customHeight="1" x14ac:dyDescent="0.25"/>
    <row r="782" ht="30.95" customHeight="1" x14ac:dyDescent="0.25"/>
    <row r="783" ht="18" customHeight="1" x14ac:dyDescent="0.25"/>
    <row r="784" ht="18" customHeight="1" x14ac:dyDescent="0.25"/>
    <row r="785" ht="30.95" customHeight="1" x14ac:dyDescent="0.25"/>
    <row r="786" ht="30.95" customHeight="1" x14ac:dyDescent="0.25"/>
    <row r="787" ht="30.95" customHeight="1" x14ac:dyDescent="0.25"/>
    <row r="788" ht="30.95" customHeight="1" x14ac:dyDescent="0.25"/>
    <row r="789" ht="30.95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27.95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24.95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</sheetData>
  <mergeCells count="12">
    <mergeCell ref="G59:H59"/>
    <mergeCell ref="I59:J59"/>
    <mergeCell ref="A56:A57"/>
    <mergeCell ref="B56:J56"/>
    <mergeCell ref="B57:F57"/>
    <mergeCell ref="G57:J57"/>
    <mergeCell ref="G58:H58"/>
    <mergeCell ref="A2:J2"/>
    <mergeCell ref="A4:A5"/>
    <mergeCell ref="B4:F4"/>
    <mergeCell ref="G4:J4"/>
    <mergeCell ref="E6:F6"/>
  </mergeCells>
  <printOptions horizontalCentered="1"/>
  <pageMargins left="1" right="0.5" top="0.25" bottom="0.25" header="0.5" footer="0.5"/>
  <pageSetup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16"/>
  <sheetViews>
    <sheetView showGridLines="0" tabSelected="1" view="pageBreakPreview" zoomScale="115" zoomScaleNormal="145" zoomScaleSheetLayoutView="115" workbookViewId="0">
      <pane xSplit="1" ySplit="1" topLeftCell="P2" activePane="bottomRight" state="frozen"/>
      <selection pane="topRight" activeCell="C1" sqref="C1"/>
      <selection pane="bottomLeft" activeCell="A6" sqref="A6"/>
      <selection pane="bottomRight" activeCell="Q21" sqref="Q21"/>
    </sheetView>
  </sheetViews>
  <sheetFormatPr defaultColWidth="12.5703125" defaultRowHeight="15.75" x14ac:dyDescent="0.25"/>
  <cols>
    <col min="1" max="1" width="38.140625" style="29" customWidth="1"/>
    <col min="2" max="2" width="9.5703125" style="29" customWidth="1"/>
    <col min="3" max="4" width="9" style="29" customWidth="1"/>
    <col min="5" max="5" width="10.140625" style="29" customWidth="1"/>
    <col min="6" max="17" width="9" style="29" customWidth="1"/>
    <col min="18" max="20" width="10.140625" style="29" customWidth="1"/>
    <col min="21" max="23" width="9" style="29" customWidth="1"/>
    <col min="24" max="24" width="10.28515625" style="29" customWidth="1"/>
    <col min="25" max="25" width="10.42578125" style="29" bestFit="1" customWidth="1"/>
    <col min="26" max="26" width="11.5703125" style="29" customWidth="1"/>
    <col min="27" max="27" width="12.140625" style="29" customWidth="1"/>
    <col min="28" max="197" width="12.5703125" style="29"/>
    <col min="198" max="198" width="41" style="29" customWidth="1"/>
    <col min="199" max="201" width="12.5703125" style="29" customWidth="1"/>
    <col min="202" max="453" width="12.5703125" style="29"/>
    <col min="454" max="454" width="41" style="29" customWidth="1"/>
    <col min="455" max="457" width="12.5703125" style="29" customWidth="1"/>
    <col min="458" max="709" width="12.5703125" style="29"/>
    <col min="710" max="710" width="41" style="29" customWidth="1"/>
    <col min="711" max="713" width="12.5703125" style="29" customWidth="1"/>
    <col min="714" max="965" width="12.5703125" style="29"/>
    <col min="966" max="966" width="41" style="29" customWidth="1"/>
    <col min="967" max="969" width="12.5703125" style="29" customWidth="1"/>
    <col min="970" max="1221" width="12.5703125" style="29"/>
    <col min="1222" max="1222" width="41" style="29" customWidth="1"/>
    <col min="1223" max="1225" width="12.5703125" style="29" customWidth="1"/>
    <col min="1226" max="1477" width="12.5703125" style="29"/>
    <col min="1478" max="1478" width="41" style="29" customWidth="1"/>
    <col min="1479" max="1481" width="12.5703125" style="29" customWidth="1"/>
    <col min="1482" max="1733" width="12.5703125" style="29"/>
    <col min="1734" max="1734" width="41" style="29" customWidth="1"/>
    <col min="1735" max="1737" width="12.5703125" style="29" customWidth="1"/>
    <col min="1738" max="1989" width="12.5703125" style="29"/>
    <col min="1990" max="1990" width="41" style="29" customWidth="1"/>
    <col min="1991" max="1993" width="12.5703125" style="29" customWidth="1"/>
    <col min="1994" max="2245" width="12.5703125" style="29"/>
    <col min="2246" max="2246" width="41" style="29" customWidth="1"/>
    <col min="2247" max="2249" width="12.5703125" style="29" customWidth="1"/>
    <col min="2250" max="2501" width="12.5703125" style="29"/>
    <col min="2502" max="2502" width="41" style="29" customWidth="1"/>
    <col min="2503" max="2505" width="12.5703125" style="29" customWidth="1"/>
    <col min="2506" max="2757" width="12.5703125" style="29"/>
    <col min="2758" max="2758" width="41" style="29" customWidth="1"/>
    <col min="2759" max="2761" width="12.5703125" style="29" customWidth="1"/>
    <col min="2762" max="3013" width="12.5703125" style="29"/>
    <col min="3014" max="3014" width="41" style="29" customWidth="1"/>
    <col min="3015" max="3017" width="12.5703125" style="29" customWidth="1"/>
    <col min="3018" max="3269" width="12.5703125" style="29"/>
    <col min="3270" max="3270" width="41" style="29" customWidth="1"/>
    <col min="3271" max="3273" width="12.5703125" style="29" customWidth="1"/>
    <col min="3274" max="3525" width="12.5703125" style="29"/>
    <col min="3526" max="3526" width="41" style="29" customWidth="1"/>
    <col min="3527" max="3529" width="12.5703125" style="29" customWidth="1"/>
    <col min="3530" max="3781" width="12.5703125" style="29"/>
    <col min="3782" max="3782" width="41" style="29" customWidth="1"/>
    <col min="3783" max="3785" width="12.5703125" style="29" customWidth="1"/>
    <col min="3786" max="4037" width="12.5703125" style="29"/>
    <col min="4038" max="4038" width="41" style="29" customWidth="1"/>
    <col min="4039" max="4041" width="12.5703125" style="29" customWidth="1"/>
    <col min="4042" max="4293" width="12.5703125" style="29"/>
    <col min="4294" max="4294" width="41" style="29" customWidth="1"/>
    <col min="4295" max="4297" width="12.5703125" style="29" customWidth="1"/>
    <col min="4298" max="4549" width="12.5703125" style="29"/>
    <col min="4550" max="4550" width="41" style="29" customWidth="1"/>
    <col min="4551" max="4553" width="12.5703125" style="29" customWidth="1"/>
    <col min="4554" max="4805" width="12.5703125" style="29"/>
    <col min="4806" max="4806" width="41" style="29" customWidth="1"/>
    <col min="4807" max="4809" width="12.5703125" style="29" customWidth="1"/>
    <col min="4810" max="5061" width="12.5703125" style="29"/>
    <col min="5062" max="5062" width="41" style="29" customWidth="1"/>
    <col min="5063" max="5065" width="12.5703125" style="29" customWidth="1"/>
    <col min="5066" max="5317" width="12.5703125" style="29"/>
    <col min="5318" max="5318" width="41" style="29" customWidth="1"/>
    <col min="5319" max="5321" width="12.5703125" style="29" customWidth="1"/>
    <col min="5322" max="5573" width="12.5703125" style="29"/>
    <col min="5574" max="5574" width="41" style="29" customWidth="1"/>
    <col min="5575" max="5577" width="12.5703125" style="29" customWidth="1"/>
    <col min="5578" max="5829" width="12.5703125" style="29"/>
    <col min="5830" max="5830" width="41" style="29" customWidth="1"/>
    <col min="5831" max="5833" width="12.5703125" style="29" customWidth="1"/>
    <col min="5834" max="6085" width="12.5703125" style="29"/>
    <col min="6086" max="6086" width="41" style="29" customWidth="1"/>
    <col min="6087" max="6089" width="12.5703125" style="29" customWidth="1"/>
    <col min="6090" max="6341" width="12.5703125" style="29"/>
    <col min="6342" max="6342" width="41" style="29" customWidth="1"/>
    <col min="6343" max="6345" width="12.5703125" style="29" customWidth="1"/>
    <col min="6346" max="6597" width="12.5703125" style="29"/>
    <col min="6598" max="6598" width="41" style="29" customWidth="1"/>
    <col min="6599" max="6601" width="12.5703125" style="29" customWidth="1"/>
    <col min="6602" max="6853" width="12.5703125" style="29"/>
    <col min="6854" max="6854" width="41" style="29" customWidth="1"/>
    <col min="6855" max="6857" width="12.5703125" style="29" customWidth="1"/>
    <col min="6858" max="7109" width="12.5703125" style="29"/>
    <col min="7110" max="7110" width="41" style="29" customWidth="1"/>
    <col min="7111" max="7113" width="12.5703125" style="29" customWidth="1"/>
    <col min="7114" max="7365" width="12.5703125" style="29"/>
    <col min="7366" max="7366" width="41" style="29" customWidth="1"/>
    <col min="7367" max="7369" width="12.5703125" style="29" customWidth="1"/>
    <col min="7370" max="7621" width="12.5703125" style="29"/>
    <col min="7622" max="7622" width="41" style="29" customWidth="1"/>
    <col min="7623" max="7625" width="12.5703125" style="29" customWidth="1"/>
    <col min="7626" max="7877" width="12.5703125" style="29"/>
    <col min="7878" max="7878" width="41" style="29" customWidth="1"/>
    <col min="7879" max="7881" width="12.5703125" style="29" customWidth="1"/>
    <col min="7882" max="8133" width="12.5703125" style="29"/>
    <col min="8134" max="8134" width="41" style="29" customWidth="1"/>
    <col min="8135" max="8137" width="12.5703125" style="29" customWidth="1"/>
    <col min="8138" max="8389" width="12.5703125" style="29"/>
    <col min="8390" max="8390" width="41" style="29" customWidth="1"/>
    <col min="8391" max="8393" width="12.5703125" style="29" customWidth="1"/>
    <col min="8394" max="8645" width="12.5703125" style="29"/>
    <col min="8646" max="8646" width="41" style="29" customWidth="1"/>
    <col min="8647" max="8649" width="12.5703125" style="29" customWidth="1"/>
    <col min="8650" max="8901" width="12.5703125" style="29"/>
    <col min="8902" max="8902" width="41" style="29" customWidth="1"/>
    <col min="8903" max="8905" width="12.5703125" style="29" customWidth="1"/>
    <col min="8906" max="9157" width="12.5703125" style="29"/>
    <col min="9158" max="9158" width="41" style="29" customWidth="1"/>
    <col min="9159" max="9161" width="12.5703125" style="29" customWidth="1"/>
    <col min="9162" max="9413" width="12.5703125" style="29"/>
    <col min="9414" max="9414" width="41" style="29" customWidth="1"/>
    <col min="9415" max="9417" width="12.5703125" style="29" customWidth="1"/>
    <col min="9418" max="9669" width="12.5703125" style="29"/>
    <col min="9670" max="9670" width="41" style="29" customWidth="1"/>
    <col min="9671" max="9673" width="12.5703125" style="29" customWidth="1"/>
    <col min="9674" max="9925" width="12.5703125" style="29"/>
    <col min="9926" max="9926" width="41" style="29" customWidth="1"/>
    <col min="9927" max="9929" width="12.5703125" style="29" customWidth="1"/>
    <col min="9930" max="10181" width="12.5703125" style="29"/>
    <col min="10182" max="10182" width="41" style="29" customWidth="1"/>
    <col min="10183" max="10185" width="12.5703125" style="29" customWidth="1"/>
    <col min="10186" max="10437" width="12.5703125" style="29"/>
    <col min="10438" max="10438" width="41" style="29" customWidth="1"/>
    <col min="10439" max="10441" width="12.5703125" style="29" customWidth="1"/>
    <col min="10442" max="10693" width="12.5703125" style="29"/>
    <col min="10694" max="10694" width="41" style="29" customWidth="1"/>
    <col min="10695" max="10697" width="12.5703125" style="29" customWidth="1"/>
    <col min="10698" max="10949" width="12.5703125" style="29"/>
    <col min="10950" max="10950" width="41" style="29" customWidth="1"/>
    <col min="10951" max="10953" width="12.5703125" style="29" customWidth="1"/>
    <col min="10954" max="11205" width="12.5703125" style="29"/>
    <col min="11206" max="11206" width="41" style="29" customWidth="1"/>
    <col min="11207" max="11209" width="12.5703125" style="29" customWidth="1"/>
    <col min="11210" max="11461" width="12.5703125" style="29"/>
    <col min="11462" max="11462" width="41" style="29" customWidth="1"/>
    <col min="11463" max="11465" width="12.5703125" style="29" customWidth="1"/>
    <col min="11466" max="11717" width="12.5703125" style="29"/>
    <col min="11718" max="11718" width="41" style="29" customWidth="1"/>
    <col min="11719" max="11721" width="12.5703125" style="29" customWidth="1"/>
    <col min="11722" max="11973" width="12.5703125" style="29"/>
    <col min="11974" max="11974" width="41" style="29" customWidth="1"/>
    <col min="11975" max="11977" width="12.5703125" style="29" customWidth="1"/>
    <col min="11978" max="12229" width="12.5703125" style="29"/>
    <col min="12230" max="12230" width="41" style="29" customWidth="1"/>
    <col min="12231" max="12233" width="12.5703125" style="29" customWidth="1"/>
    <col min="12234" max="12485" width="12.5703125" style="29"/>
    <col min="12486" max="12486" width="41" style="29" customWidth="1"/>
    <col min="12487" max="12489" width="12.5703125" style="29" customWidth="1"/>
    <col min="12490" max="12741" width="12.5703125" style="29"/>
    <col min="12742" max="12742" width="41" style="29" customWidth="1"/>
    <col min="12743" max="12745" width="12.5703125" style="29" customWidth="1"/>
    <col min="12746" max="12997" width="12.5703125" style="29"/>
    <col min="12998" max="12998" width="41" style="29" customWidth="1"/>
    <col min="12999" max="13001" width="12.5703125" style="29" customWidth="1"/>
    <col min="13002" max="13253" width="12.5703125" style="29"/>
    <col min="13254" max="13254" width="41" style="29" customWidth="1"/>
    <col min="13255" max="13257" width="12.5703125" style="29" customWidth="1"/>
    <col min="13258" max="13509" width="12.5703125" style="29"/>
    <col min="13510" max="13510" width="41" style="29" customWidth="1"/>
    <col min="13511" max="13513" width="12.5703125" style="29" customWidth="1"/>
    <col min="13514" max="13765" width="12.5703125" style="29"/>
    <col min="13766" max="13766" width="41" style="29" customWidth="1"/>
    <col min="13767" max="13769" width="12.5703125" style="29" customWidth="1"/>
    <col min="13770" max="14021" width="12.5703125" style="29"/>
    <col min="14022" max="14022" width="41" style="29" customWidth="1"/>
    <col min="14023" max="14025" width="12.5703125" style="29" customWidth="1"/>
    <col min="14026" max="14277" width="12.5703125" style="29"/>
    <col min="14278" max="14278" width="41" style="29" customWidth="1"/>
    <col min="14279" max="14281" width="12.5703125" style="29" customWidth="1"/>
    <col min="14282" max="14533" width="12.5703125" style="29"/>
    <col min="14534" max="14534" width="41" style="29" customWidth="1"/>
    <col min="14535" max="14537" width="12.5703125" style="29" customWidth="1"/>
    <col min="14538" max="14789" width="12.5703125" style="29"/>
    <col min="14790" max="14790" width="41" style="29" customWidth="1"/>
    <col min="14791" max="14793" width="12.5703125" style="29" customWidth="1"/>
    <col min="14794" max="15045" width="12.5703125" style="29"/>
    <col min="15046" max="15046" width="41" style="29" customWidth="1"/>
    <col min="15047" max="15049" width="12.5703125" style="29" customWidth="1"/>
    <col min="15050" max="15301" width="12.5703125" style="29"/>
    <col min="15302" max="15302" width="41" style="29" customWidth="1"/>
    <col min="15303" max="15305" width="12.5703125" style="29" customWidth="1"/>
    <col min="15306" max="15557" width="12.5703125" style="29"/>
    <col min="15558" max="15558" width="41" style="29" customWidth="1"/>
    <col min="15559" max="15561" width="12.5703125" style="29" customWidth="1"/>
    <col min="15562" max="15813" width="12.5703125" style="29"/>
    <col min="15814" max="15814" width="41" style="29" customWidth="1"/>
    <col min="15815" max="15817" width="12.5703125" style="29" customWidth="1"/>
    <col min="15818" max="16069" width="12.5703125" style="29"/>
    <col min="16070" max="16070" width="41" style="29" customWidth="1"/>
    <col min="16071" max="16073" width="12.5703125" style="29" customWidth="1"/>
    <col min="16074" max="16384" width="12.5703125" style="29"/>
  </cols>
  <sheetData>
    <row r="1" spans="1:27" ht="24.95" customHeight="1" x14ac:dyDescent="0.25">
      <c r="A1" s="266" t="s">
        <v>91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419" t="s">
        <v>269</v>
      </c>
      <c r="N1" s="419"/>
      <c r="O1" s="265"/>
      <c r="P1" s="265"/>
      <c r="Q1" s="265"/>
      <c r="R1" s="265"/>
      <c r="S1" s="265"/>
      <c r="T1" s="265"/>
      <c r="U1" s="265"/>
      <c r="V1" s="265"/>
      <c r="W1" s="419" t="s">
        <v>270</v>
      </c>
      <c r="X1" s="419"/>
      <c r="Y1" s="342"/>
      <c r="Z1" s="289"/>
      <c r="AA1" s="289"/>
    </row>
    <row r="2" spans="1:27" ht="24.95" customHeight="1" x14ac:dyDescent="0.25">
      <c r="A2" s="374" t="s">
        <v>300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68"/>
      <c r="U2" s="268"/>
      <c r="V2" s="268"/>
      <c r="W2" s="268"/>
      <c r="X2" s="322"/>
      <c r="Y2" s="190"/>
      <c r="Z2" s="190"/>
      <c r="AA2" s="190"/>
    </row>
    <row r="3" spans="1:27" ht="14.25" customHeight="1" x14ac:dyDescent="0.25">
      <c r="A3" s="291" t="s">
        <v>98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74" t="s">
        <v>92</v>
      </c>
      <c r="Q3" s="291"/>
      <c r="R3" s="268"/>
      <c r="S3" s="268"/>
      <c r="T3" s="268"/>
      <c r="U3" s="274"/>
      <c r="V3" s="272"/>
      <c r="W3" s="275"/>
      <c r="X3" s="272"/>
      <c r="Z3" s="315"/>
      <c r="AA3" s="373"/>
    </row>
    <row r="4" spans="1:27" ht="24.95" customHeight="1" x14ac:dyDescent="0.25">
      <c r="A4" s="292" t="s">
        <v>93</v>
      </c>
      <c r="B4" s="277" t="s">
        <v>42</v>
      </c>
      <c r="C4" s="277" t="s">
        <v>43</v>
      </c>
      <c r="D4" s="277" t="s">
        <v>44</v>
      </c>
      <c r="E4" s="277" t="s">
        <v>45</v>
      </c>
      <c r="F4" s="277" t="s">
        <v>46</v>
      </c>
      <c r="G4" s="277" t="s">
        <v>47</v>
      </c>
      <c r="H4" s="277" t="s">
        <v>35</v>
      </c>
      <c r="I4" s="277" t="s">
        <v>48</v>
      </c>
      <c r="J4" s="277" t="s">
        <v>49</v>
      </c>
      <c r="K4" s="277" t="s">
        <v>50</v>
      </c>
      <c r="L4" s="277" t="s">
        <v>51</v>
      </c>
      <c r="M4" s="277" t="s">
        <v>52</v>
      </c>
      <c r="N4" s="277" t="s">
        <v>53</v>
      </c>
      <c r="O4" s="277" t="s">
        <v>61</v>
      </c>
      <c r="P4" s="277" t="s">
        <v>54</v>
      </c>
      <c r="Q4" s="277" t="s">
        <v>55</v>
      </c>
      <c r="R4" s="293" t="s">
        <v>36</v>
      </c>
      <c r="S4" s="293" t="s">
        <v>56</v>
      </c>
      <c r="T4" s="293" t="s">
        <v>57</v>
      </c>
      <c r="U4" s="293" t="s">
        <v>58</v>
      </c>
      <c r="V4" s="293" t="s">
        <v>59</v>
      </c>
      <c r="W4" s="293" t="s">
        <v>60</v>
      </c>
      <c r="X4" s="278" t="s">
        <v>250</v>
      </c>
      <c r="Y4" s="278" t="s">
        <v>256</v>
      </c>
      <c r="Z4" s="278" t="s">
        <v>286</v>
      </c>
      <c r="AA4" s="278" t="s">
        <v>292</v>
      </c>
    </row>
    <row r="5" spans="1:27" ht="22.5" customHeight="1" x14ac:dyDescent="0.25">
      <c r="A5" s="294" t="s">
        <v>94</v>
      </c>
      <c r="B5" s="295">
        <v>13671825.736511922</v>
      </c>
      <c r="C5" s="295">
        <v>14215931.351222929</v>
      </c>
      <c r="D5" s="295">
        <v>14246378.442437481</v>
      </c>
      <c r="E5" s="295">
        <v>14716159.474427739</v>
      </c>
      <c r="F5" s="295">
        <v>15927131.471729109</v>
      </c>
      <c r="G5" s="295">
        <v>17886930.65474017</v>
      </c>
      <c r="H5" s="295">
        <v>18184073.514254089</v>
      </c>
      <c r="I5" s="295">
        <v>19112457.818928972</v>
      </c>
      <c r="J5" s="295">
        <v>19426988.338902902</v>
      </c>
      <c r="K5" s="295">
        <v>19544834.518746819</v>
      </c>
      <c r="L5" s="295">
        <v>19981481.089420799</v>
      </c>
      <c r="M5" s="295">
        <v>20790706.923069566</v>
      </c>
      <c r="N5" s="295">
        <v>21607155.942688551</v>
      </c>
      <c r="O5" s="295">
        <v>22234151.843382679</v>
      </c>
      <c r="P5" s="295">
        <v>23505264.791841462</v>
      </c>
      <c r="Q5" s="295">
        <v>24210747.55099358</v>
      </c>
      <c r="R5" s="295">
        <v>26106974.680213258</v>
      </c>
      <c r="S5" s="295">
        <v>27915884.513894018</v>
      </c>
      <c r="T5" s="295">
        <v>29915811.698060673</v>
      </c>
      <c r="U5" s="295">
        <v>31583261.695670746</v>
      </c>
      <c r="V5" s="295">
        <v>30674157.336231675</v>
      </c>
      <c r="W5" s="295">
        <v>33556129.242632069</v>
      </c>
      <c r="X5" s="295">
        <v>36010151.401131049</v>
      </c>
      <c r="Y5" s="295">
        <v>36685392.683798</v>
      </c>
      <c r="Z5" s="295">
        <v>38920650.399481699</v>
      </c>
      <c r="AA5" s="295">
        <v>39729823.312815197</v>
      </c>
    </row>
    <row r="6" spans="1:27" ht="20.25" customHeight="1" x14ac:dyDescent="0.25">
      <c r="A6" s="294" t="s">
        <v>105</v>
      </c>
      <c r="B6" s="295">
        <v>157653.32508333947</v>
      </c>
      <c r="C6" s="295">
        <v>160855.16814761781</v>
      </c>
      <c r="D6" s="295">
        <v>170353.68893201349</v>
      </c>
      <c r="E6" s="295">
        <v>180566.45855936685</v>
      </c>
      <c r="F6" s="295">
        <v>190712.38363128019</v>
      </c>
      <c r="G6" s="295">
        <v>195118.3945779948</v>
      </c>
      <c r="H6" s="295">
        <v>195174.36976764069</v>
      </c>
      <c r="I6" s="295">
        <v>197902.55213789828</v>
      </c>
      <c r="J6" s="295">
        <v>208645.68526216681</v>
      </c>
      <c r="K6" s="295">
        <v>213958.63332763678</v>
      </c>
      <c r="L6" s="295">
        <v>218566.71133560559</v>
      </c>
      <c r="M6" s="295">
        <v>221527.38470248831</v>
      </c>
      <c r="N6" s="295">
        <v>234005.94716580721</v>
      </c>
      <c r="O6" s="295">
        <v>252318.78053380441</v>
      </c>
      <c r="P6" s="295">
        <v>262487.99417569616</v>
      </c>
      <c r="Q6" s="295">
        <v>279001.74176062172</v>
      </c>
      <c r="R6" s="295">
        <v>296722</v>
      </c>
      <c r="S6" s="295">
        <v>317125.27430588682</v>
      </c>
      <c r="T6" s="295">
        <v>352015.12942034268</v>
      </c>
      <c r="U6" s="295">
        <v>370679.29680832906</v>
      </c>
      <c r="V6" s="295">
        <v>374911.93207654881</v>
      </c>
      <c r="W6" s="295">
        <v>384937.04204311018</v>
      </c>
      <c r="X6" s="295">
        <v>378010.68770278007</v>
      </c>
      <c r="Y6" s="295">
        <v>389766.28717588645</v>
      </c>
      <c r="Z6" s="295">
        <v>393407.00634369062</v>
      </c>
      <c r="AA6" s="295">
        <v>433418.50828729285</v>
      </c>
    </row>
    <row r="7" spans="1:27" ht="33" customHeight="1" x14ac:dyDescent="0.25">
      <c r="A7" s="296" t="s">
        <v>99</v>
      </c>
      <c r="B7" s="297">
        <v>1541505.0687300293</v>
      </c>
      <c r="C7" s="297">
        <v>1413036.8313926423</v>
      </c>
      <c r="D7" s="297">
        <v>1606220.097605428</v>
      </c>
      <c r="E7" s="297">
        <v>1688866.0202951019</v>
      </c>
      <c r="F7" s="297">
        <v>1925068.4369434463</v>
      </c>
      <c r="G7" s="297">
        <v>1950092.1260516935</v>
      </c>
      <c r="H7" s="297">
        <v>2555892.0402673767</v>
      </c>
      <c r="I7" s="297">
        <v>2409366.1707163537</v>
      </c>
      <c r="J7" s="297">
        <v>2574415.5544604473</v>
      </c>
      <c r="K7" s="297">
        <v>2896644.8973767404</v>
      </c>
      <c r="L7" s="297">
        <v>2807830.6756936875</v>
      </c>
      <c r="M7" s="297">
        <v>2752090.6983068311</v>
      </c>
      <c r="N7" s="297">
        <v>2801353.0327042351</v>
      </c>
      <c r="O7" s="297">
        <v>2983898.2740016766</v>
      </c>
      <c r="P7" s="297">
        <v>2993108.850043016</v>
      </c>
      <c r="Q7" s="297">
        <v>3048602.4239144395</v>
      </c>
      <c r="R7" s="280">
        <v>3471785.7462183316</v>
      </c>
      <c r="S7" s="280">
        <v>3627593.9224948385</v>
      </c>
      <c r="T7" s="280">
        <v>3826635.9601380965</v>
      </c>
      <c r="U7" s="280">
        <v>3766290.2855815617</v>
      </c>
      <c r="V7" s="280">
        <v>4086774</v>
      </c>
      <c r="W7" s="298">
        <v>4161026</v>
      </c>
      <c r="X7" s="312">
        <v>4105674</v>
      </c>
      <c r="Y7" s="312">
        <v>3945893.0566888908</v>
      </c>
      <c r="Z7" s="312">
        <v>3600628</v>
      </c>
      <c r="AA7" s="312">
        <v>3963410</v>
      </c>
    </row>
    <row r="8" spans="1:27" ht="24.95" customHeight="1" x14ac:dyDescent="0.25">
      <c r="A8" s="294" t="s">
        <v>95</v>
      </c>
      <c r="B8" s="299">
        <v>2465567.2500158418</v>
      </c>
      <c r="C8" s="299">
        <v>2586085.8497246187</v>
      </c>
      <c r="D8" s="299">
        <v>2517717.6165907099</v>
      </c>
      <c r="E8" s="299">
        <v>2752143.9508592342</v>
      </c>
      <c r="F8" s="299">
        <v>3017814.5175306713</v>
      </c>
      <c r="G8" s="299">
        <v>3302999.5459059635</v>
      </c>
      <c r="H8" s="299">
        <v>3935865.5613218304</v>
      </c>
      <c r="I8" s="299">
        <v>4069238.3712567911</v>
      </c>
      <c r="J8" s="299">
        <v>4220049.2268799972</v>
      </c>
      <c r="K8" s="299">
        <v>4045527.7993249577</v>
      </c>
      <c r="L8" s="299">
        <v>3734244.821322849</v>
      </c>
      <c r="M8" s="299">
        <v>3412392.5679490501</v>
      </c>
      <c r="N8" s="299">
        <v>3538084.5222595157</v>
      </c>
      <c r="O8" s="299">
        <v>3624603.0459046206</v>
      </c>
      <c r="P8" s="299">
        <v>3745891.513555706</v>
      </c>
      <c r="Q8" s="299">
        <v>4257588.4217770472</v>
      </c>
      <c r="R8" s="295">
        <v>4657148.8695684057</v>
      </c>
      <c r="S8" s="295">
        <v>5017178.4786979416</v>
      </c>
      <c r="T8" s="295">
        <v>5533616.5134127494</v>
      </c>
      <c r="U8" s="295">
        <v>4921408.939631517</v>
      </c>
      <c r="V8" s="295">
        <v>4592834.1894509094</v>
      </c>
      <c r="W8" s="295">
        <v>4761190.2179901684</v>
      </c>
      <c r="X8" s="295">
        <v>4978899.7686131606</v>
      </c>
      <c r="Y8" s="295">
        <v>4179391.6119144424</v>
      </c>
      <c r="Z8" s="295">
        <v>4124290.4572395021</v>
      </c>
      <c r="AA8" s="295">
        <v>4667325</v>
      </c>
    </row>
    <row r="9" spans="1:27" ht="19.5" customHeight="1" x14ac:dyDescent="0.25">
      <c r="A9" s="294" t="s">
        <v>96</v>
      </c>
      <c r="B9" s="295">
        <v>266240.41092616727</v>
      </c>
      <c r="C9" s="295">
        <v>275961.78062571579</v>
      </c>
      <c r="D9" s="295">
        <v>283122.48295162112</v>
      </c>
      <c r="E9" s="295">
        <v>298414.80840879626</v>
      </c>
      <c r="F9" s="295">
        <v>321784.43471236865</v>
      </c>
      <c r="G9" s="295">
        <v>345199.31862907787</v>
      </c>
      <c r="H9" s="295">
        <v>366089.53065088368</v>
      </c>
      <c r="I9" s="295">
        <v>382361.5306060859</v>
      </c>
      <c r="J9" s="295">
        <v>390469.28143447533</v>
      </c>
      <c r="K9" s="295">
        <v>404028.52479428583</v>
      </c>
      <c r="L9" s="295">
        <v>410095.8919421467</v>
      </c>
      <c r="M9" s="295">
        <v>421086.94106022117</v>
      </c>
      <c r="N9" s="295">
        <v>433835.70153892046</v>
      </c>
      <c r="O9" s="295">
        <v>452780.72116346238</v>
      </c>
      <c r="P9" s="295">
        <v>471419.11432520358</v>
      </c>
      <c r="Q9" s="295">
        <v>491303.29959564051</v>
      </c>
      <c r="R9" s="295">
        <v>523600.78400000004</v>
      </c>
      <c r="S9" s="295">
        <v>546810.04800000007</v>
      </c>
      <c r="T9" s="295">
        <v>580448.17599999998</v>
      </c>
      <c r="U9" s="295">
        <v>594945.66400000011</v>
      </c>
      <c r="V9" s="295">
        <v>587365.53599999996</v>
      </c>
      <c r="W9" s="295">
        <v>625625.85600000003</v>
      </c>
      <c r="X9" s="295">
        <v>655518.92800000007</v>
      </c>
      <c r="Y9" s="295">
        <v>652798.94400000002</v>
      </c>
      <c r="Z9" s="295">
        <v>672916.66003200004</v>
      </c>
      <c r="AA9" s="295">
        <v>697803.98937119206</v>
      </c>
    </row>
    <row r="10" spans="1:27" ht="19.5" customHeight="1" x14ac:dyDescent="0.25">
      <c r="A10" s="294" t="s">
        <v>103</v>
      </c>
      <c r="B10" s="295">
        <v>18304.028251174001</v>
      </c>
      <c r="C10" s="295">
        <v>18972.37241801796</v>
      </c>
      <c r="D10" s="295">
        <v>19464.670702923951</v>
      </c>
      <c r="E10" s="295">
        <v>20516.018078104742</v>
      </c>
      <c r="F10" s="295">
        <v>22122.67988647534</v>
      </c>
      <c r="G10" s="295">
        <v>23732.453155749099</v>
      </c>
      <c r="H10" s="295">
        <v>25168.655232248257</v>
      </c>
      <c r="I10" s="295">
        <v>26287.355229168399</v>
      </c>
      <c r="J10" s="295">
        <v>26844.763098620177</v>
      </c>
      <c r="K10" s="295">
        <v>27776.961079607147</v>
      </c>
      <c r="L10" s="295">
        <v>28194.092571022586</v>
      </c>
      <c r="M10" s="295">
        <v>28949.727197890206</v>
      </c>
      <c r="N10" s="295">
        <v>29826.204480800781</v>
      </c>
      <c r="O10" s="295">
        <v>31128.674579988037</v>
      </c>
      <c r="P10" s="295">
        <v>32410.064109857747</v>
      </c>
      <c r="Q10" s="295">
        <v>33777.101847200283</v>
      </c>
      <c r="R10" s="295">
        <v>34231</v>
      </c>
      <c r="S10" s="295">
        <v>37593.190800000004</v>
      </c>
      <c r="T10" s="295">
        <v>39905.812100000003</v>
      </c>
      <c r="U10" s="295">
        <v>40902.5144</v>
      </c>
      <c r="V10" s="295">
        <v>40381.380600000004</v>
      </c>
      <c r="W10" s="295">
        <v>43011.777600000001</v>
      </c>
      <c r="X10" s="295">
        <v>45066.926299999999</v>
      </c>
      <c r="Y10" s="295">
        <v>44879.9274</v>
      </c>
      <c r="Z10" s="295">
        <v>46263.020377200002</v>
      </c>
      <c r="AA10" s="295">
        <v>47974.024269269452</v>
      </c>
    </row>
    <row r="11" spans="1:27" ht="19.5" customHeight="1" x14ac:dyDescent="0.25">
      <c r="A11" s="294" t="s">
        <v>100</v>
      </c>
      <c r="B11" s="299">
        <v>1376996.2123954759</v>
      </c>
      <c r="C11" s="299">
        <v>1560816.5791402357</v>
      </c>
      <c r="D11" s="299">
        <v>1765721.9920407101</v>
      </c>
      <c r="E11" s="299">
        <v>2222111.9109518928</v>
      </c>
      <c r="F11" s="299">
        <v>2192027.8388850344</v>
      </c>
      <c r="G11" s="299">
        <v>2577591.1975238882</v>
      </c>
      <c r="H11" s="299">
        <v>2863977.5588065875</v>
      </c>
      <c r="I11" s="299">
        <v>2951626.3669348126</v>
      </c>
      <c r="J11" s="299">
        <v>3021989.7603082182</v>
      </c>
      <c r="K11" s="299">
        <v>2852296.2364009768</v>
      </c>
      <c r="L11" s="299">
        <v>3076317.8356056642</v>
      </c>
      <c r="M11" s="299">
        <v>3161764.931876801</v>
      </c>
      <c r="N11" s="299">
        <v>2753083.6337112915</v>
      </c>
      <c r="O11" s="299">
        <v>3005063.999943532</v>
      </c>
      <c r="P11" s="299">
        <v>2930450.0902828872</v>
      </c>
      <c r="Q11" s="299">
        <v>2818232.949934274</v>
      </c>
      <c r="R11" s="295">
        <v>2859094.7199999997</v>
      </c>
      <c r="S11" s="299">
        <v>2929753.0319735394</v>
      </c>
      <c r="T11" s="299">
        <v>3223917.7147239265</v>
      </c>
      <c r="U11" s="299">
        <v>3648583.4028208992</v>
      </c>
      <c r="V11" s="299">
        <v>3703873.6405529953</v>
      </c>
      <c r="W11" s="299">
        <v>3933301.4735420095</v>
      </c>
      <c r="X11" s="299">
        <v>4195152.9118476259</v>
      </c>
      <c r="Y11" s="299">
        <v>4301174.7791099036</v>
      </c>
      <c r="Z11" s="299">
        <v>4244016.0012545818</v>
      </c>
      <c r="AA11" s="299">
        <v>4269768.7319035158</v>
      </c>
    </row>
    <row r="12" spans="1:27" ht="19.5" customHeight="1" x14ac:dyDescent="0.25">
      <c r="A12" s="294" t="s">
        <v>101</v>
      </c>
      <c r="B12" s="299">
        <v>2858066.3490284923</v>
      </c>
      <c r="C12" s="299">
        <v>2984048.6435645367</v>
      </c>
      <c r="D12" s="299">
        <v>2913823.8067845674</v>
      </c>
      <c r="E12" s="299">
        <v>3227853.1160304686</v>
      </c>
      <c r="F12" s="299">
        <v>3485134.5937953484</v>
      </c>
      <c r="G12" s="299">
        <v>4706706.2762671709</v>
      </c>
      <c r="H12" s="299">
        <v>5245645.5646204259</v>
      </c>
      <c r="I12" s="299">
        <v>5251644.5029297173</v>
      </c>
      <c r="J12" s="299">
        <v>5465072.5206921203</v>
      </c>
      <c r="K12" s="299">
        <v>4733284.7714081611</v>
      </c>
      <c r="L12" s="299">
        <v>4625737.8715076065</v>
      </c>
      <c r="M12" s="299">
        <v>4470585.3578990251</v>
      </c>
      <c r="N12" s="299">
        <v>4282613.6383665875</v>
      </c>
      <c r="O12" s="299">
        <v>4285150.2667933712</v>
      </c>
      <c r="P12" s="299">
        <v>4477337.7730086027</v>
      </c>
      <c r="Q12" s="299">
        <v>4432797.2650952768</v>
      </c>
      <c r="R12" s="295">
        <v>5224508.7999999989</v>
      </c>
      <c r="S12" s="299">
        <v>6216310.4601662271</v>
      </c>
      <c r="T12" s="299">
        <v>7194340.0038557937</v>
      </c>
      <c r="U12" s="299">
        <v>7741967.798913043</v>
      </c>
      <c r="V12" s="299">
        <v>7349952.0149121247</v>
      </c>
      <c r="W12" s="299">
        <v>8363605.6098073609</v>
      </c>
      <c r="X12" s="299">
        <v>9398541.6235946193</v>
      </c>
      <c r="Y12" s="299">
        <v>9399363.2900871169</v>
      </c>
      <c r="Z12" s="299">
        <v>9944880.2927286625</v>
      </c>
      <c r="AA12" s="299">
        <v>10196774.230946977</v>
      </c>
    </row>
    <row r="13" spans="1:27" ht="24.95" customHeight="1" x14ac:dyDescent="0.25">
      <c r="A13" s="300" t="s">
        <v>97</v>
      </c>
      <c r="B13" s="301">
        <v>16640025.682885455</v>
      </c>
      <c r="C13" s="301">
        <v>17247611.289107237</v>
      </c>
      <c r="D13" s="301">
        <v>17695155.18447632</v>
      </c>
      <c r="E13" s="301">
        <v>18650925.525549766</v>
      </c>
      <c r="F13" s="301">
        <v>20111527.169523038</v>
      </c>
      <c r="G13" s="301">
        <v>21574957.414317366</v>
      </c>
      <c r="H13" s="301">
        <v>22880595.66568023</v>
      </c>
      <c r="I13" s="301">
        <v>23897595.662880365</v>
      </c>
      <c r="J13" s="301">
        <v>24404330.089654706</v>
      </c>
      <c r="K13" s="301">
        <v>25251782.799642861</v>
      </c>
      <c r="L13" s="301">
        <v>25630993.24638417</v>
      </c>
      <c r="M13" s="301">
        <v>26317933.816263825</v>
      </c>
      <c r="N13" s="301">
        <v>27114731.346182529</v>
      </c>
      <c r="O13" s="301">
        <v>28298795.072716396</v>
      </c>
      <c r="P13" s="301">
        <v>29463694.645325225</v>
      </c>
      <c r="Q13" s="301">
        <v>30706456.22472753</v>
      </c>
      <c r="R13" s="302">
        <v>32725049</v>
      </c>
      <c r="S13" s="302">
        <v>34175628</v>
      </c>
      <c r="T13" s="302">
        <v>36278011</v>
      </c>
      <c r="U13" s="302">
        <v>37184104</v>
      </c>
      <c r="V13" s="302">
        <v>36710346</v>
      </c>
      <c r="W13" s="302">
        <v>39101616</v>
      </c>
      <c r="X13" s="302">
        <v>40969933</v>
      </c>
      <c r="Y13" s="302">
        <v>40799934</v>
      </c>
      <c r="Z13" s="302">
        <v>42057291.252000004</v>
      </c>
      <c r="AA13" s="302">
        <v>43612749.335699499</v>
      </c>
    </row>
    <row r="14" spans="1:27" ht="18" customHeight="1" x14ac:dyDescent="0.25">
      <c r="A14" s="28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190"/>
      <c r="AA14" s="190"/>
    </row>
    <row r="15" spans="1:27" x14ac:dyDescent="0.25">
      <c r="W15" s="30"/>
      <c r="X15" s="30"/>
      <c r="Y15" s="30"/>
      <c r="Z15" s="30"/>
      <c r="AA15" s="30"/>
    </row>
    <row r="16" spans="1:27" x14ac:dyDescent="0.25">
      <c r="W16" s="30"/>
      <c r="X16" s="30"/>
      <c r="Y16" s="30"/>
      <c r="Z16" s="30"/>
      <c r="AA16" s="30"/>
    </row>
  </sheetData>
  <mergeCells count="2">
    <mergeCell ref="M1:N1"/>
    <mergeCell ref="W1:X1"/>
  </mergeCells>
  <printOptions horizontalCentered="1"/>
  <pageMargins left="0.25" right="0.25" top="0.5" bottom="0.5" header="0.5" footer="0.5"/>
  <pageSetup paperSize="9" scale="64" orientation="landscape" r:id="rId1"/>
  <headerFooter alignWithMargins="0"/>
  <colBreaks count="1" manualBreakCount="1">
    <brk id="17" max="1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22" zoomScale="130" zoomScaleNormal="130" zoomScaleSheetLayoutView="130" workbookViewId="0">
      <selection activeCell="B33" sqref="B33:J33"/>
    </sheetView>
  </sheetViews>
  <sheetFormatPr defaultColWidth="9.140625" defaultRowHeight="15.75" x14ac:dyDescent="0.25"/>
  <cols>
    <col min="1" max="1" width="3.28515625" style="2" customWidth="1"/>
    <col min="2" max="2" width="36" style="24" customWidth="1"/>
    <col min="3" max="3" width="7.85546875" style="24" customWidth="1"/>
    <col min="4" max="4" width="7.28515625" style="24" customWidth="1"/>
    <col min="5" max="5" width="7.5703125" style="24" customWidth="1"/>
    <col min="6" max="6" width="8.28515625" style="24" customWidth="1"/>
    <col min="7" max="7" width="8.7109375" style="24" customWidth="1"/>
    <col min="8" max="10" width="8" style="24" customWidth="1"/>
    <col min="11" max="11" width="7.85546875" style="24" customWidth="1"/>
    <col min="12" max="12" width="8.140625" style="24" customWidth="1"/>
    <col min="13" max="13" width="8" style="24" customWidth="1"/>
    <col min="14" max="14" width="8.42578125" style="24" customWidth="1"/>
    <col min="15" max="15" width="9.140625" style="24" customWidth="1"/>
    <col min="16" max="16" width="8.28515625" style="24" customWidth="1"/>
    <col min="17" max="17" width="8.5703125" style="24" customWidth="1"/>
    <col min="18" max="18" width="8.28515625" style="24" customWidth="1"/>
    <col min="19" max="19" width="9.7109375" style="2" customWidth="1"/>
    <col min="20" max="20" width="8.5703125" style="2" customWidth="1"/>
    <col min="21" max="21" width="8.7109375" style="2" customWidth="1"/>
    <col min="22" max="22" width="9.28515625" style="2" customWidth="1"/>
    <col min="23" max="23" width="8.85546875" style="2" customWidth="1"/>
    <col min="24" max="25" width="8" style="2" customWidth="1"/>
    <col min="26" max="28" width="9" style="2" customWidth="1"/>
    <col min="29" max="30" width="8.28515625" style="2" customWidth="1"/>
    <col min="31" max="16384" width="9.140625" style="2"/>
  </cols>
  <sheetData>
    <row r="1" spans="1:30" x14ac:dyDescent="0.25"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30" x14ac:dyDescent="0.25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19" t="s">
        <v>271</v>
      </c>
      <c r="O2" s="419"/>
      <c r="P2" s="243"/>
      <c r="Q2" s="243"/>
      <c r="R2" s="243"/>
      <c r="S2" s="243"/>
      <c r="T2" s="243"/>
      <c r="U2" s="243"/>
      <c r="V2" s="243"/>
      <c r="W2" s="243"/>
      <c r="X2" s="419" t="s">
        <v>272</v>
      </c>
      <c r="Y2" s="419"/>
      <c r="Z2" s="34"/>
      <c r="AA2" s="34"/>
      <c r="AB2" s="34"/>
      <c r="AC2" s="34"/>
      <c r="AD2" s="34"/>
    </row>
    <row r="3" spans="1:30" x14ac:dyDescent="0.25">
      <c r="A3" s="195" t="s">
        <v>38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34"/>
      <c r="AD3" s="34"/>
    </row>
    <row r="4" spans="1:30" x14ac:dyDescent="0.25">
      <c r="A4" s="195" t="s">
        <v>39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327"/>
      <c r="AA4" s="327"/>
      <c r="AB4" s="327"/>
      <c r="AC4" s="34"/>
      <c r="AD4" s="34"/>
    </row>
    <row r="5" spans="1:30" x14ac:dyDescent="0.25">
      <c r="A5" s="195" t="s">
        <v>106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200"/>
      <c r="AC5" s="34"/>
      <c r="AD5" s="34"/>
    </row>
    <row r="6" spans="1:30" ht="45.75" customHeight="1" x14ac:dyDescent="0.25">
      <c r="A6" s="252"/>
      <c r="B6" s="3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15.75" customHeight="1" x14ac:dyDescent="0.25">
      <c r="A7" s="253" t="s">
        <v>40</v>
      </c>
      <c r="B7" s="444" t="s">
        <v>108</v>
      </c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 t="s">
        <v>90</v>
      </c>
      <c r="Q7" s="248"/>
      <c r="R7" s="249"/>
      <c r="S7" s="248"/>
      <c r="T7" s="248"/>
      <c r="U7" s="248"/>
      <c r="V7" s="248"/>
      <c r="W7" s="248"/>
      <c r="X7" s="248" t="s">
        <v>90</v>
      </c>
      <c r="Y7" s="248"/>
      <c r="Z7" s="248"/>
      <c r="AA7" s="319"/>
      <c r="AB7" s="326"/>
      <c r="AC7" s="442"/>
      <c r="AD7" s="442"/>
    </row>
    <row r="8" spans="1:30" ht="15.75" customHeight="1" x14ac:dyDescent="0.25">
      <c r="A8" s="440" t="s">
        <v>41</v>
      </c>
      <c r="B8" s="444"/>
      <c r="C8" s="443" t="s">
        <v>42</v>
      </c>
      <c r="D8" s="443" t="s">
        <v>43</v>
      </c>
      <c r="E8" s="443" t="s">
        <v>44</v>
      </c>
      <c r="F8" s="443" t="s">
        <v>45</v>
      </c>
      <c r="G8" s="443" t="s">
        <v>46</v>
      </c>
      <c r="H8" s="443" t="s">
        <v>47</v>
      </c>
      <c r="I8" s="443" t="s">
        <v>35</v>
      </c>
      <c r="J8" s="443" t="s">
        <v>48</v>
      </c>
      <c r="K8" s="443" t="s">
        <v>49</v>
      </c>
      <c r="L8" s="443" t="s">
        <v>50</v>
      </c>
      <c r="M8" s="443" t="s">
        <v>51</v>
      </c>
      <c r="N8" s="443" t="s">
        <v>52</v>
      </c>
      <c r="O8" s="443" t="s">
        <v>53</v>
      </c>
      <c r="P8" s="443" t="s">
        <v>61</v>
      </c>
      <c r="Q8" s="443" t="s">
        <v>54</v>
      </c>
      <c r="R8" s="443" t="s">
        <v>55</v>
      </c>
      <c r="S8" s="442" t="s">
        <v>36</v>
      </c>
      <c r="T8" s="442" t="s">
        <v>56</v>
      </c>
      <c r="U8" s="442" t="s">
        <v>57</v>
      </c>
      <c r="V8" s="442" t="s">
        <v>58</v>
      </c>
      <c r="W8" s="442" t="s">
        <v>59</v>
      </c>
      <c r="X8" s="442" t="s">
        <v>60</v>
      </c>
      <c r="Y8" s="437" t="s">
        <v>250</v>
      </c>
      <c r="Z8" s="437" t="s">
        <v>256</v>
      </c>
      <c r="AA8" s="437" t="s">
        <v>286</v>
      </c>
      <c r="AB8" s="437" t="s">
        <v>292</v>
      </c>
      <c r="AC8" s="314" t="s">
        <v>287</v>
      </c>
      <c r="AD8" s="324" t="s">
        <v>291</v>
      </c>
    </row>
    <row r="9" spans="1:30" ht="31.5" customHeight="1" x14ac:dyDescent="0.25">
      <c r="A9" s="441"/>
      <c r="B9" s="444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2"/>
      <c r="T9" s="442"/>
      <c r="U9" s="442"/>
      <c r="V9" s="442"/>
      <c r="W9" s="442"/>
      <c r="X9" s="442"/>
      <c r="Y9" s="438"/>
      <c r="Z9" s="438"/>
      <c r="AA9" s="438"/>
      <c r="AB9" s="438"/>
      <c r="AC9" s="314" t="s">
        <v>256</v>
      </c>
      <c r="AD9" s="324" t="s">
        <v>286</v>
      </c>
    </row>
    <row r="10" spans="1:30" s="7" customFormat="1" ht="24.75" customHeight="1" x14ac:dyDescent="0.25">
      <c r="A10" s="255"/>
      <c r="B10" s="36" t="s">
        <v>62</v>
      </c>
      <c r="C10" s="37">
        <v>751510.75740292307</v>
      </c>
      <c r="D10" s="37">
        <v>808041.54306129296</v>
      </c>
      <c r="E10" s="37">
        <v>799135.85257119383</v>
      </c>
      <c r="F10" s="37">
        <v>895420.96133073443</v>
      </c>
      <c r="G10" s="37">
        <v>1061126.5639445942</v>
      </c>
      <c r="H10" s="37">
        <v>1254653.6314568191</v>
      </c>
      <c r="I10" s="37">
        <v>1605693.5590532802</v>
      </c>
      <c r="J10" s="37">
        <v>1767002.8656992146</v>
      </c>
      <c r="K10" s="37">
        <v>2059766.1407958935</v>
      </c>
      <c r="L10" s="37">
        <v>2333461.4759145351</v>
      </c>
      <c r="M10" s="37">
        <v>2352511.3623867929</v>
      </c>
      <c r="N10" s="37">
        <v>2549570.2555392901</v>
      </c>
      <c r="O10" s="37">
        <v>3007362.0628801417</v>
      </c>
      <c r="P10" s="37">
        <v>3323691.9953395557</v>
      </c>
      <c r="Q10" s="37">
        <v>3689087.9593891613</v>
      </c>
      <c r="R10" s="37">
        <v>4290332.1950812899</v>
      </c>
      <c r="S10" s="37">
        <v>4657149.18</v>
      </c>
      <c r="T10" s="37">
        <v>5198850</v>
      </c>
      <c r="U10" s="37">
        <v>6018885</v>
      </c>
      <c r="V10" s="37">
        <v>6039644</v>
      </c>
      <c r="W10" s="37">
        <v>6230427.3149658078</v>
      </c>
      <c r="X10" s="37">
        <v>7160823.9645903902</v>
      </c>
      <c r="Y10" s="37">
        <v>9232476.3998144493</v>
      </c>
      <c r="Z10" s="37">
        <v>10254041.824932732</v>
      </c>
      <c r="AA10" s="37">
        <v>12091351.502444405</v>
      </c>
      <c r="AB10" s="37">
        <v>14308786</v>
      </c>
      <c r="AC10" s="38">
        <v>17.917906995895507</v>
      </c>
      <c r="AD10" s="38">
        <v>18.339012782047675</v>
      </c>
    </row>
    <row r="11" spans="1:30" s="7" customFormat="1" x14ac:dyDescent="0.25">
      <c r="A11" s="256" t="s">
        <v>1</v>
      </c>
      <c r="B11" s="36" t="s">
        <v>32</v>
      </c>
      <c r="C11" s="37">
        <v>530019.26889738475</v>
      </c>
      <c r="D11" s="37">
        <v>574161.23657264269</v>
      </c>
      <c r="E11" s="37">
        <v>633328.63657026901</v>
      </c>
      <c r="F11" s="37">
        <v>723171.7858023881</v>
      </c>
      <c r="G11" s="37">
        <v>841576.10150356428</v>
      </c>
      <c r="H11" s="37">
        <v>984891.5835311038</v>
      </c>
      <c r="I11" s="37">
        <v>1256758.6655430039</v>
      </c>
      <c r="J11" s="37">
        <v>1344761.208127626</v>
      </c>
      <c r="K11" s="37">
        <v>1548705.7013246883</v>
      </c>
      <c r="L11" s="37">
        <v>1750807.9210545742</v>
      </c>
      <c r="M11" s="37">
        <v>1781572.9609094511</v>
      </c>
      <c r="N11" s="37">
        <v>1948559.6810098109</v>
      </c>
      <c r="O11" s="37">
        <v>2245994.4251914821</v>
      </c>
      <c r="P11" s="37">
        <v>2524774.0291094431</v>
      </c>
      <c r="Q11" s="37">
        <v>2866969.5414601155</v>
      </c>
      <c r="R11" s="37">
        <v>3235480.3308188319</v>
      </c>
      <c r="S11" s="37">
        <v>3537220.1799999997</v>
      </c>
      <c r="T11" s="37">
        <v>3745750</v>
      </c>
      <c r="U11" s="37">
        <v>4211187</v>
      </c>
      <c r="V11" s="37">
        <v>4665930</v>
      </c>
      <c r="W11" s="37">
        <v>4885372.3149658078</v>
      </c>
      <c r="X11" s="37">
        <v>5502023.9645903902</v>
      </c>
      <c r="Y11" s="37">
        <v>6903875.3998144502</v>
      </c>
      <c r="Z11" s="37">
        <v>7779812.9867327325</v>
      </c>
      <c r="AA11" s="37">
        <v>9539585.5024444051</v>
      </c>
      <c r="AB11" s="37">
        <v>10610002</v>
      </c>
      <c r="AC11" s="38">
        <v>22.619727732693477</v>
      </c>
      <c r="AD11" s="38">
        <v>11.220786241512414</v>
      </c>
    </row>
    <row r="12" spans="1:30" s="7" customFormat="1" x14ac:dyDescent="0.25">
      <c r="A12" s="256" t="s">
        <v>5</v>
      </c>
      <c r="B12" s="36" t="s">
        <v>33</v>
      </c>
      <c r="C12" s="37">
        <v>159699.62484928203</v>
      </c>
      <c r="D12" s="37">
        <v>170692.19681025977</v>
      </c>
      <c r="E12" s="37">
        <v>102571.62287624685</v>
      </c>
      <c r="F12" s="37">
        <v>91876.55639592238</v>
      </c>
      <c r="G12" s="37">
        <v>103299.09764501808</v>
      </c>
      <c r="H12" s="37">
        <v>123077.91022689905</v>
      </c>
      <c r="I12" s="37">
        <v>149834.69916475742</v>
      </c>
      <c r="J12" s="37">
        <v>155070.14425152313</v>
      </c>
      <c r="K12" s="37">
        <v>170856.46921876987</v>
      </c>
      <c r="L12" s="37">
        <v>146116.86871073412</v>
      </c>
      <c r="M12" s="37">
        <v>159518.09165924881</v>
      </c>
      <c r="N12" s="37">
        <v>153744.83894063791</v>
      </c>
      <c r="O12" s="37">
        <v>162104.0210377046</v>
      </c>
      <c r="P12" s="37">
        <v>292144.65795700788</v>
      </c>
      <c r="Q12" s="37">
        <v>227611.72860255558</v>
      </c>
      <c r="R12" s="37">
        <v>305801.6498233669</v>
      </c>
      <c r="S12" s="37">
        <v>252053</v>
      </c>
      <c r="T12" s="37">
        <v>363686</v>
      </c>
      <c r="U12" s="37">
        <v>448598</v>
      </c>
      <c r="V12" s="37">
        <v>475183</v>
      </c>
      <c r="W12" s="37">
        <v>349556</v>
      </c>
      <c r="X12" s="37">
        <v>417382</v>
      </c>
      <c r="Y12" s="37">
        <v>530539</v>
      </c>
      <c r="Z12" s="37">
        <v>539658.8382</v>
      </c>
      <c r="AA12" s="37">
        <v>613247</v>
      </c>
      <c r="AB12" s="37">
        <v>656151</v>
      </c>
      <c r="AC12" s="38">
        <v>13.636052370688304</v>
      </c>
      <c r="AD12" s="38">
        <v>6.9962021828072523</v>
      </c>
    </row>
    <row r="13" spans="1:30" s="7" customFormat="1" x14ac:dyDescent="0.25">
      <c r="A13" s="256" t="s">
        <v>12</v>
      </c>
      <c r="B13" s="36" t="s">
        <v>63</v>
      </c>
      <c r="C13" s="37">
        <v>61791.86365625621</v>
      </c>
      <c r="D13" s="37">
        <v>63188.109678390436</v>
      </c>
      <c r="E13" s="37">
        <v>63235.593124678024</v>
      </c>
      <c r="F13" s="37">
        <v>80372.619132423977</v>
      </c>
      <c r="G13" s="37">
        <v>116251.36479601194</v>
      </c>
      <c r="H13" s="37">
        <v>146684.13769881634</v>
      </c>
      <c r="I13" s="37">
        <v>199100.19434551866</v>
      </c>
      <c r="J13" s="37">
        <v>267171.51332006563</v>
      </c>
      <c r="K13" s="37">
        <v>340203.97025243531</v>
      </c>
      <c r="L13" s="37">
        <v>436536.68614922662</v>
      </c>
      <c r="M13" s="37">
        <v>411420.30981809297</v>
      </c>
      <c r="N13" s="37">
        <v>447265.73558884114</v>
      </c>
      <c r="O13" s="37">
        <v>599263.61665095494</v>
      </c>
      <c r="P13" s="37">
        <v>506773.30827310501</v>
      </c>
      <c r="Q13" s="37">
        <v>594506.68932649004</v>
      </c>
      <c r="R13" s="37">
        <v>749050.21443909081</v>
      </c>
      <c r="S13" s="37">
        <v>867876</v>
      </c>
      <c r="T13" s="37">
        <v>1089414</v>
      </c>
      <c r="U13" s="37">
        <v>1359100</v>
      </c>
      <c r="V13" s="37">
        <v>898531</v>
      </c>
      <c r="W13" s="37">
        <v>995499</v>
      </c>
      <c r="X13" s="37">
        <v>1241418</v>
      </c>
      <c r="Y13" s="37">
        <v>1798062</v>
      </c>
      <c r="Z13" s="37">
        <v>1934570</v>
      </c>
      <c r="AA13" s="37">
        <v>1938519</v>
      </c>
      <c r="AB13" s="37">
        <v>3042633</v>
      </c>
      <c r="AC13" s="38">
        <v>0.20412804912719196</v>
      </c>
      <c r="AD13" s="38">
        <v>56.956573549188846</v>
      </c>
    </row>
    <row r="14" spans="1:30" s="7" customFormat="1" x14ac:dyDescent="0.25">
      <c r="A14" s="256"/>
      <c r="B14" s="36" t="s">
        <v>64</v>
      </c>
      <c r="C14" s="37">
        <v>689718.89374666684</v>
      </c>
      <c r="D14" s="37">
        <v>744853.43338290253</v>
      </c>
      <c r="E14" s="37">
        <v>735900.25944651582</v>
      </c>
      <c r="F14" s="37">
        <v>815048.34219831042</v>
      </c>
      <c r="G14" s="37">
        <v>944875.19914858229</v>
      </c>
      <c r="H14" s="37">
        <v>1107969.4937580028</v>
      </c>
      <c r="I14" s="37">
        <v>1406593.3647077614</v>
      </c>
      <c r="J14" s="37">
        <v>1499831.3523791491</v>
      </c>
      <c r="K14" s="37">
        <v>1719562.1705434581</v>
      </c>
      <c r="L14" s="37">
        <v>1896924.7897653084</v>
      </c>
      <c r="M14" s="37">
        <v>1941091.0525686999</v>
      </c>
      <c r="N14" s="37">
        <v>2102304.519950449</v>
      </c>
      <c r="O14" s="37">
        <v>2408098.4462291868</v>
      </c>
      <c r="P14" s="37">
        <v>2816918.6870664507</v>
      </c>
      <c r="Q14" s="37">
        <v>3094581.270062671</v>
      </c>
      <c r="R14" s="37">
        <v>3541281.9806421986</v>
      </c>
      <c r="S14" s="37">
        <v>3789273.1799999997</v>
      </c>
      <c r="T14" s="37">
        <v>4109436</v>
      </c>
      <c r="U14" s="37">
        <v>4659785</v>
      </c>
      <c r="V14" s="37">
        <v>5141113</v>
      </c>
      <c r="W14" s="37">
        <v>5234928.3149658078</v>
      </c>
      <c r="X14" s="37">
        <v>5919405.9645903902</v>
      </c>
      <c r="Y14" s="37">
        <v>7434414.3998144502</v>
      </c>
      <c r="Z14" s="37">
        <v>8319471.8249327326</v>
      </c>
      <c r="AA14" s="37">
        <v>10152832.502444405</v>
      </c>
      <c r="AB14" s="37">
        <v>11266153</v>
      </c>
      <c r="AC14" s="38">
        <v>22.036984030852167</v>
      </c>
      <c r="AD14" s="38">
        <v>10.965614741379312</v>
      </c>
    </row>
    <row r="15" spans="1:30" s="7" customFormat="1" x14ac:dyDescent="0.25">
      <c r="A15" s="256"/>
      <c r="B15" s="36" t="s">
        <v>65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  <c r="AD15" s="38"/>
    </row>
    <row r="16" spans="1:30" x14ac:dyDescent="0.25">
      <c r="A16" s="257">
        <v>1</v>
      </c>
      <c r="B16" s="39" t="s">
        <v>16</v>
      </c>
      <c r="C16" s="40">
        <v>178846.50169769989</v>
      </c>
      <c r="D16" s="40">
        <v>178013.42669669905</v>
      </c>
      <c r="E16" s="40">
        <v>187506.02937074041</v>
      </c>
      <c r="F16" s="40">
        <v>200019.04824064558</v>
      </c>
      <c r="G16" s="40">
        <v>222088.13463732597</v>
      </c>
      <c r="H16" s="40">
        <v>249714.90894796656</v>
      </c>
      <c r="I16" s="40">
        <v>275107.34810866654</v>
      </c>
      <c r="J16" s="40">
        <v>297228.13457539101</v>
      </c>
      <c r="K16" s="40">
        <v>331561.08745859686</v>
      </c>
      <c r="L16" s="40">
        <v>403759.95247400564</v>
      </c>
      <c r="M16" s="40">
        <v>466090.01471512066</v>
      </c>
      <c r="N16" s="40">
        <v>555387.55646652542</v>
      </c>
      <c r="O16" s="40">
        <v>661545.76870186115</v>
      </c>
      <c r="P16" s="40">
        <v>745766.01405355916</v>
      </c>
      <c r="Q16" s="40">
        <v>779361.97910568339</v>
      </c>
      <c r="R16" s="40">
        <v>885147.69345366478</v>
      </c>
      <c r="S16" s="40">
        <v>904250.17999999993</v>
      </c>
      <c r="T16" s="40">
        <v>965529</v>
      </c>
      <c r="U16" s="40">
        <v>1050711</v>
      </c>
      <c r="V16" s="40">
        <v>1138639</v>
      </c>
      <c r="W16" s="40">
        <v>1251854</v>
      </c>
      <c r="X16" s="40">
        <v>1523084</v>
      </c>
      <c r="Y16" s="40">
        <v>1825742</v>
      </c>
      <c r="Z16" s="40">
        <v>2347313</v>
      </c>
      <c r="AA16" s="40">
        <v>3018716</v>
      </c>
      <c r="AB16" s="40">
        <v>3302967</v>
      </c>
      <c r="AC16" s="41">
        <v>28.603045269207797</v>
      </c>
      <c r="AD16" s="41">
        <v>9.4162882497061702</v>
      </c>
    </row>
    <row r="17" spans="1:30" x14ac:dyDescent="0.25">
      <c r="A17" s="257">
        <v>2</v>
      </c>
      <c r="B17" s="39" t="s">
        <v>18</v>
      </c>
      <c r="C17" s="40">
        <v>19098.624849282034</v>
      </c>
      <c r="D17" s="40">
        <v>23033.196810259782</v>
      </c>
      <c r="E17" s="40">
        <v>26737.622876246849</v>
      </c>
      <c r="F17" s="40">
        <v>80415.556395922395</v>
      </c>
      <c r="G17" s="40">
        <v>52480.09764501809</v>
      </c>
      <c r="H17" s="40">
        <v>18727.910226899046</v>
      </c>
      <c r="I17" s="40">
        <v>30042</v>
      </c>
      <c r="J17" s="40">
        <v>40865</v>
      </c>
      <c r="K17" s="40">
        <v>33507</v>
      </c>
      <c r="L17" s="40">
        <v>50698</v>
      </c>
      <c r="M17" s="40">
        <v>66063</v>
      </c>
      <c r="N17" s="40">
        <v>48621</v>
      </c>
      <c r="O17" s="40">
        <v>61472</v>
      </c>
      <c r="P17" s="40">
        <v>51243</v>
      </c>
      <c r="Q17" s="40">
        <v>80553</v>
      </c>
      <c r="R17" s="40">
        <v>87818</v>
      </c>
      <c r="S17" s="40">
        <v>122166</v>
      </c>
      <c r="T17" s="40">
        <v>100586</v>
      </c>
      <c r="U17" s="40">
        <v>71969</v>
      </c>
      <c r="V17" s="40">
        <v>73327</v>
      </c>
      <c r="W17" s="40">
        <v>90144</v>
      </c>
      <c r="X17" s="40">
        <v>62148</v>
      </c>
      <c r="Y17" s="40">
        <v>69707</v>
      </c>
      <c r="Z17" s="40">
        <v>102972</v>
      </c>
      <c r="AA17" s="40">
        <v>155284</v>
      </c>
      <c r="AB17" s="40">
        <v>177671</v>
      </c>
      <c r="AC17" s="41">
        <v>50.802159810433892</v>
      </c>
      <c r="AD17" s="41">
        <v>14.416810489168228</v>
      </c>
    </row>
    <row r="18" spans="1:30" x14ac:dyDescent="0.25">
      <c r="A18" s="257">
        <v>3</v>
      </c>
      <c r="B18" s="16" t="s">
        <v>66</v>
      </c>
      <c r="C18" s="40">
        <v>120177.8093951271</v>
      </c>
      <c r="D18" s="40">
        <v>135820.39237424781</v>
      </c>
      <c r="E18" s="40">
        <v>148667.40375643628</v>
      </c>
      <c r="F18" s="40">
        <v>145264.88453130037</v>
      </c>
      <c r="G18" s="40">
        <v>183752.47926707193</v>
      </c>
      <c r="H18" s="40">
        <v>219071.72912734456</v>
      </c>
      <c r="I18" s="40">
        <v>298925.03280248819</v>
      </c>
      <c r="J18" s="40">
        <v>282402.29622614221</v>
      </c>
      <c r="K18" s="40">
        <v>328194.83134881995</v>
      </c>
      <c r="L18" s="40">
        <v>374469.12639336998</v>
      </c>
      <c r="M18" s="40">
        <v>295540.29725152976</v>
      </c>
      <c r="N18" s="40">
        <v>292581.17596727412</v>
      </c>
      <c r="O18" s="40">
        <v>323125.57758575957</v>
      </c>
      <c r="P18" s="40">
        <v>416259.73918159807</v>
      </c>
      <c r="Q18" s="40">
        <v>431221.38606571098</v>
      </c>
      <c r="R18" s="40">
        <v>484638.7504220921</v>
      </c>
      <c r="S18" s="40">
        <v>723845</v>
      </c>
      <c r="T18" s="40">
        <v>755058</v>
      </c>
      <c r="U18" s="40">
        <v>810934</v>
      </c>
      <c r="V18" s="40">
        <v>891741</v>
      </c>
      <c r="W18" s="40">
        <v>870779</v>
      </c>
      <c r="X18" s="40">
        <v>958081.66314549418</v>
      </c>
      <c r="Y18" s="40">
        <v>1134483.3998144502</v>
      </c>
      <c r="Z18" s="40">
        <v>1119667</v>
      </c>
      <c r="AA18" s="40">
        <v>1228094</v>
      </c>
      <c r="AB18" s="40">
        <v>1178419</v>
      </c>
      <c r="AC18" s="41">
        <v>9.6838613623514931</v>
      </c>
      <c r="AD18" s="41">
        <v>-4.0448858149294722</v>
      </c>
    </row>
    <row r="19" spans="1:30" x14ac:dyDescent="0.25">
      <c r="A19" s="257"/>
      <c r="B19" s="16" t="s">
        <v>67</v>
      </c>
      <c r="C19" s="40">
        <v>112331</v>
      </c>
      <c r="D19" s="40">
        <v>127084</v>
      </c>
      <c r="E19" s="40">
        <v>139017</v>
      </c>
      <c r="F19" s="40">
        <v>134355</v>
      </c>
      <c r="G19" s="40">
        <v>170635</v>
      </c>
      <c r="H19" s="40">
        <v>203841</v>
      </c>
      <c r="I19" s="40">
        <v>281328.35200000001</v>
      </c>
      <c r="J19" s="40">
        <v>262313.33</v>
      </c>
      <c r="K19" s="40">
        <v>304217.49699999997</v>
      </c>
      <c r="L19" s="40">
        <v>345013.72671999998</v>
      </c>
      <c r="M19" s="40">
        <v>258293.12299999999</v>
      </c>
      <c r="N19" s="40">
        <v>243309.24400000001</v>
      </c>
      <c r="O19" s="40">
        <v>266844.802940236</v>
      </c>
      <c r="P19" s="40">
        <v>351715</v>
      </c>
      <c r="Q19" s="40">
        <v>357555.90700000001</v>
      </c>
      <c r="R19" s="40">
        <v>403087</v>
      </c>
      <c r="S19" s="40">
        <v>633494</v>
      </c>
      <c r="T19" s="40">
        <v>649780</v>
      </c>
      <c r="U19" s="40">
        <v>694141</v>
      </c>
      <c r="V19" s="40">
        <v>749597</v>
      </c>
      <c r="W19" s="40">
        <v>699962</v>
      </c>
      <c r="X19" s="40">
        <v>772726</v>
      </c>
      <c r="Y19" s="40">
        <v>913781</v>
      </c>
      <c r="Z19" s="40">
        <v>919905</v>
      </c>
      <c r="AA19" s="40">
        <v>1030419</v>
      </c>
      <c r="AB19" s="40">
        <v>930563</v>
      </c>
      <c r="AC19" s="41">
        <v>12.013631842418505</v>
      </c>
      <c r="AD19" s="41">
        <v>-9.6908150956067374</v>
      </c>
    </row>
    <row r="20" spans="1:30" ht="26.1" customHeight="1" x14ac:dyDescent="0.25">
      <c r="A20" s="257"/>
      <c r="B20" s="16" t="s">
        <v>68</v>
      </c>
      <c r="C20" s="40">
        <v>7846.8093951270957</v>
      </c>
      <c r="D20" s="40">
        <v>8736.39237424782</v>
      </c>
      <c r="E20" s="40">
        <v>9650.4037564362934</v>
      </c>
      <c r="F20" s="40">
        <v>10909.884531300359</v>
      </c>
      <c r="G20" s="40">
        <v>13117.479267071945</v>
      </c>
      <c r="H20" s="40">
        <v>15230.729127344572</v>
      </c>
      <c r="I20" s="40">
        <v>17596.680802488198</v>
      </c>
      <c r="J20" s="40">
        <v>20088.966226142209</v>
      </c>
      <c r="K20" s="40">
        <v>23977.334348819957</v>
      </c>
      <c r="L20" s="40">
        <v>29455.399673370019</v>
      </c>
      <c r="M20" s="40">
        <v>37247.174251529766</v>
      </c>
      <c r="N20" s="40">
        <v>49271.931967274111</v>
      </c>
      <c r="O20" s="40">
        <v>56280.774645523605</v>
      </c>
      <c r="P20" s="40">
        <v>64544.739181598095</v>
      </c>
      <c r="Q20" s="40">
        <v>73665.479065710955</v>
      </c>
      <c r="R20" s="40">
        <v>81551.750422092111</v>
      </c>
      <c r="S20" s="40">
        <v>90351</v>
      </c>
      <c r="T20" s="40">
        <v>105278</v>
      </c>
      <c r="U20" s="40">
        <v>116793</v>
      </c>
      <c r="V20" s="40">
        <v>142144</v>
      </c>
      <c r="W20" s="40">
        <v>170817</v>
      </c>
      <c r="X20" s="40">
        <v>185355.66314549421</v>
      </c>
      <c r="Y20" s="40">
        <v>220702.3998144503</v>
      </c>
      <c r="Z20" s="40">
        <v>199762</v>
      </c>
      <c r="AA20" s="40">
        <v>197675</v>
      </c>
      <c r="AB20" s="40">
        <v>247856</v>
      </c>
      <c r="AC20" s="41">
        <v>-1.0447432444609035</v>
      </c>
      <c r="AD20" s="41">
        <v>25.385607689389161</v>
      </c>
    </row>
    <row r="21" spans="1:30" x14ac:dyDescent="0.25">
      <c r="A21" s="257">
        <v>4</v>
      </c>
      <c r="B21" s="39" t="s">
        <v>85</v>
      </c>
      <c r="C21" s="40">
        <v>79740.113245938162</v>
      </c>
      <c r="D21" s="40">
        <v>81072.654622654911</v>
      </c>
      <c r="E21" s="40">
        <v>44486.336122364875</v>
      </c>
      <c r="F21" s="40">
        <v>55861.940155225151</v>
      </c>
      <c r="G21" s="40">
        <v>38446.673677685016</v>
      </c>
      <c r="H21" s="40">
        <v>48838.865677293354</v>
      </c>
      <c r="I21" s="40">
        <v>63594.782478327405</v>
      </c>
      <c r="J21" s="40">
        <v>57042.806083644122</v>
      </c>
      <c r="K21" s="40">
        <v>75889.056069293161</v>
      </c>
      <c r="L21" s="40">
        <v>114322.49842585225</v>
      </c>
      <c r="M21" s="40">
        <v>110589.56638533632</v>
      </c>
      <c r="N21" s="40">
        <v>144743.61164739507</v>
      </c>
      <c r="O21" s="40">
        <v>149597.41495080409</v>
      </c>
      <c r="P21" s="40">
        <v>181109.561420251</v>
      </c>
      <c r="Q21" s="40">
        <v>125606.86343070313</v>
      </c>
      <c r="R21" s="40">
        <v>240269.23839210009</v>
      </c>
      <c r="S21" s="40">
        <v>201651</v>
      </c>
      <c r="T21" s="40">
        <v>191259</v>
      </c>
      <c r="U21" s="40">
        <v>387511</v>
      </c>
      <c r="V21" s="40">
        <v>461987</v>
      </c>
      <c r="W21" s="40">
        <v>314993</v>
      </c>
      <c r="X21" s="40">
        <v>336502</v>
      </c>
      <c r="Y21" s="40">
        <v>367600</v>
      </c>
      <c r="Z21" s="40">
        <v>474826</v>
      </c>
      <c r="AA21" s="40">
        <v>657688</v>
      </c>
      <c r="AB21" s="40">
        <v>730399</v>
      </c>
      <c r="AC21" s="41">
        <v>38.511370480976183</v>
      </c>
      <c r="AD21" s="41">
        <v>11.055546094804839</v>
      </c>
    </row>
    <row r="22" spans="1:30" x14ac:dyDescent="0.25">
      <c r="A22" s="257">
        <v>5</v>
      </c>
      <c r="B22" s="16" t="s">
        <v>69</v>
      </c>
      <c r="C22" s="40">
        <v>15165.014222091067</v>
      </c>
      <c r="D22" s="40">
        <v>14062.570587043056</v>
      </c>
      <c r="E22" s="40">
        <v>16814.77566289817</v>
      </c>
      <c r="F22" s="40">
        <v>6273.6327194792248</v>
      </c>
      <c r="G22" s="40">
        <v>9069.0128591816501</v>
      </c>
      <c r="H22" s="40">
        <v>20137.970054126909</v>
      </c>
      <c r="I22" s="40">
        <v>27087.573869699972</v>
      </c>
      <c r="J22" s="40">
        <v>34929.276345030798</v>
      </c>
      <c r="K22" s="40">
        <v>35137.059245688884</v>
      </c>
      <c r="L22" s="40">
        <v>47973.178356824181</v>
      </c>
      <c r="M22" s="40">
        <v>33243.908339435169</v>
      </c>
      <c r="N22" s="40">
        <v>23815.748955442661</v>
      </c>
      <c r="O22" s="40">
        <v>32650.856060883176</v>
      </c>
      <c r="P22" s="40">
        <v>37562.637798921744</v>
      </c>
      <c r="Q22" s="40">
        <v>62381.151938557465</v>
      </c>
      <c r="R22" s="40">
        <v>52558.317569999999</v>
      </c>
      <c r="S22" s="40">
        <v>64882</v>
      </c>
      <c r="T22" s="40">
        <v>111621</v>
      </c>
      <c r="U22" s="40">
        <v>84984</v>
      </c>
      <c r="V22" s="40">
        <v>44489</v>
      </c>
      <c r="W22" s="40">
        <v>50961</v>
      </c>
      <c r="X22" s="40">
        <v>50710</v>
      </c>
      <c r="Y22" s="40">
        <v>95807</v>
      </c>
      <c r="Z22" s="40">
        <v>76966.838199999998</v>
      </c>
      <c r="AA22" s="40">
        <v>79537</v>
      </c>
      <c r="AB22" s="40">
        <v>116715</v>
      </c>
      <c r="AC22" s="41">
        <v>3.3393106175433331</v>
      </c>
      <c r="AD22" s="41">
        <v>46.743025258684639</v>
      </c>
    </row>
    <row r="23" spans="1:30" x14ac:dyDescent="0.25">
      <c r="A23" s="257">
        <v>6</v>
      </c>
      <c r="B23" s="39" t="s">
        <v>87</v>
      </c>
      <c r="C23" s="40">
        <v>26468.717022227378</v>
      </c>
      <c r="D23" s="40">
        <v>29168.370633632119</v>
      </c>
      <c r="E23" s="40">
        <v>30740.714437256891</v>
      </c>
      <c r="F23" s="40">
        <v>34279.224463202117</v>
      </c>
      <c r="G23" s="40">
        <v>40818.733240811503</v>
      </c>
      <c r="H23" s="40">
        <v>49532.302088810349</v>
      </c>
      <c r="I23" s="40">
        <v>59753.095007039876</v>
      </c>
      <c r="J23" s="40">
        <v>67618.208427106758</v>
      </c>
      <c r="K23" s="40">
        <v>81730.150902438443</v>
      </c>
      <c r="L23" s="40">
        <v>94254.02251242772</v>
      </c>
      <c r="M23" s="40">
        <v>109238.68232048117</v>
      </c>
      <c r="N23" s="40">
        <v>135134.10606536249</v>
      </c>
      <c r="O23" s="40">
        <v>151744.34015304223</v>
      </c>
      <c r="P23" s="40">
        <v>168682.50475126179</v>
      </c>
      <c r="Q23" s="40">
        <v>191133.62109832419</v>
      </c>
      <c r="R23" s="40">
        <v>195579.31144227367</v>
      </c>
      <c r="S23" s="40">
        <v>202799</v>
      </c>
      <c r="T23" s="40">
        <v>231144</v>
      </c>
      <c r="U23" s="40">
        <v>301783</v>
      </c>
      <c r="V23" s="40">
        <v>430297</v>
      </c>
      <c r="W23" s="40">
        <v>408671</v>
      </c>
      <c r="X23" s="40">
        <v>458047</v>
      </c>
      <c r="Y23" s="40">
        <v>470201</v>
      </c>
      <c r="Z23" s="40">
        <v>402591</v>
      </c>
      <c r="AA23" s="40">
        <v>514834</v>
      </c>
      <c r="AB23" s="40">
        <v>730509</v>
      </c>
      <c r="AC23" s="41">
        <v>27.88015628764677</v>
      </c>
      <c r="AD23" s="41">
        <v>41.892143875501631</v>
      </c>
    </row>
    <row r="24" spans="1:30" ht="25.5" x14ac:dyDescent="0.25">
      <c r="A24" s="257">
        <v>7</v>
      </c>
      <c r="B24" s="39" t="s">
        <v>86</v>
      </c>
      <c r="C24" s="40">
        <v>11023.929056395322</v>
      </c>
      <c r="D24" s="40">
        <v>11934.298552051227</v>
      </c>
      <c r="E24" s="40">
        <v>12780.756977209889</v>
      </c>
      <c r="F24" s="40">
        <v>13908.072817411092</v>
      </c>
      <c r="G24" s="40">
        <v>15569.764096258103</v>
      </c>
      <c r="H24" s="40">
        <v>17252.207395831723</v>
      </c>
      <c r="I24" s="40">
        <v>19779.331968659182</v>
      </c>
      <c r="J24" s="40">
        <v>22008.238669793751</v>
      </c>
      <c r="K24" s="40">
        <v>26203.358164613481</v>
      </c>
      <c r="L24" s="40">
        <v>32431.343605244612</v>
      </c>
      <c r="M24" s="40">
        <v>38440.217512054529</v>
      </c>
      <c r="N24" s="40">
        <v>48498.592567316082</v>
      </c>
      <c r="O24" s="40">
        <v>55744.701890059485</v>
      </c>
      <c r="P24" s="40">
        <v>62285.292695086595</v>
      </c>
      <c r="Q24" s="40">
        <v>70110.590135680846</v>
      </c>
      <c r="R24" s="40">
        <v>72740.750504543161</v>
      </c>
      <c r="S24" s="40">
        <v>74922</v>
      </c>
      <c r="T24" s="40">
        <v>92968</v>
      </c>
      <c r="U24" s="40">
        <v>85589</v>
      </c>
      <c r="V24" s="40">
        <v>85772</v>
      </c>
      <c r="W24" s="40">
        <v>57994</v>
      </c>
      <c r="X24" s="40">
        <v>57050</v>
      </c>
      <c r="Y24" s="40">
        <v>58629</v>
      </c>
      <c r="Z24" s="40">
        <v>48220</v>
      </c>
      <c r="AA24" s="40">
        <v>61631</v>
      </c>
      <c r="AB24" s="40">
        <v>214021</v>
      </c>
      <c r="AC24" s="41">
        <v>27.812111157196171</v>
      </c>
      <c r="AD24" s="41">
        <v>247.26192987295354</v>
      </c>
    </row>
    <row r="25" spans="1:30" x14ac:dyDescent="0.25">
      <c r="A25" s="257">
        <v>8</v>
      </c>
      <c r="B25" s="39" t="s">
        <v>24</v>
      </c>
      <c r="C25" s="40">
        <v>58912.334583104923</v>
      </c>
      <c r="D25" s="40">
        <v>72696.813128716793</v>
      </c>
      <c r="E25" s="40">
        <v>64835.037865397229</v>
      </c>
      <c r="F25" s="40">
        <v>66912.983919137536</v>
      </c>
      <c r="G25" s="40">
        <v>104123.19395160451</v>
      </c>
      <c r="H25" s="40">
        <v>129890.40751654634</v>
      </c>
      <c r="I25" s="40">
        <v>169228.72141039613</v>
      </c>
      <c r="J25" s="40">
        <v>154780.1101237704</v>
      </c>
      <c r="K25" s="40">
        <v>167796.02290990984</v>
      </c>
      <c r="L25" s="40">
        <v>142975.99088114747</v>
      </c>
      <c r="M25" s="40">
        <v>186838.44265840866</v>
      </c>
      <c r="N25" s="40">
        <v>193983.96780311328</v>
      </c>
      <c r="O25" s="40">
        <v>211302.45440130026</v>
      </c>
      <c r="P25" s="40">
        <v>289424.11215688288</v>
      </c>
      <c r="Q25" s="40">
        <v>271493.18803822238</v>
      </c>
      <c r="R25" s="40">
        <v>371233.39186383772</v>
      </c>
      <c r="S25" s="40">
        <v>416691</v>
      </c>
      <c r="T25" s="40">
        <v>492166</v>
      </c>
      <c r="U25" s="40">
        <v>610512</v>
      </c>
      <c r="V25" s="40">
        <v>558132</v>
      </c>
      <c r="W25" s="40">
        <v>364876</v>
      </c>
      <c r="X25" s="40">
        <v>604019</v>
      </c>
      <c r="Y25" s="40">
        <v>829445</v>
      </c>
      <c r="Z25" s="40">
        <v>614788</v>
      </c>
      <c r="AA25" s="40">
        <v>631107</v>
      </c>
      <c r="AB25" s="40">
        <v>648597</v>
      </c>
      <c r="AC25" s="41">
        <v>2.6544109514174039</v>
      </c>
      <c r="AD25" s="41">
        <v>2.7713208695197409</v>
      </c>
    </row>
    <row r="26" spans="1:30" x14ac:dyDescent="0.25">
      <c r="A26" s="257">
        <v>9</v>
      </c>
      <c r="B26" s="39" t="s">
        <v>27</v>
      </c>
      <c r="C26" s="40">
        <v>22318.539691039594</v>
      </c>
      <c r="D26" s="40">
        <v>30470.730913808482</v>
      </c>
      <c r="E26" s="40">
        <v>21681.664263404738</v>
      </c>
      <c r="F26" s="40">
        <v>15418.11503760654</v>
      </c>
      <c r="G26" s="40">
        <v>44136.680003633024</v>
      </c>
      <c r="H26" s="40">
        <v>89416.92782135366</v>
      </c>
      <c r="I26" s="40">
        <v>166525.37439592695</v>
      </c>
      <c r="J26" s="40">
        <v>212539.98975302311</v>
      </c>
      <c r="K26" s="40">
        <v>262039.85480931646</v>
      </c>
      <c r="L26" s="40">
        <v>178003.45906989533</v>
      </c>
      <c r="M26" s="40">
        <v>168357.61227359547</v>
      </c>
      <c r="N26" s="40">
        <v>103666.81896463259</v>
      </c>
      <c r="O26" s="40">
        <v>99347.765606754037</v>
      </c>
      <c r="P26" s="40">
        <v>113497.10022791103</v>
      </c>
      <c r="Q26" s="40">
        <v>249769.19450144953</v>
      </c>
      <c r="R26" s="40">
        <v>252861.60458294931</v>
      </c>
      <c r="S26" s="40">
        <v>158036</v>
      </c>
      <c r="T26" s="40">
        <v>157208</v>
      </c>
      <c r="U26" s="40">
        <v>143185</v>
      </c>
      <c r="V26" s="40">
        <v>155142</v>
      </c>
      <c r="W26" s="40">
        <v>368839.7236285815</v>
      </c>
      <c r="X26" s="40">
        <v>231062.30144489621</v>
      </c>
      <c r="Y26" s="40">
        <v>412601</v>
      </c>
      <c r="Z26" s="40">
        <v>185824</v>
      </c>
      <c r="AA26" s="40">
        <v>200207</v>
      </c>
      <c r="AB26" s="40">
        <v>237329</v>
      </c>
      <c r="AC26" s="41">
        <v>7.7401196831410317</v>
      </c>
      <c r="AD26" s="41">
        <v>18.54180922744959</v>
      </c>
    </row>
    <row r="27" spans="1:30" x14ac:dyDescent="0.25">
      <c r="A27" s="257">
        <v>10</v>
      </c>
      <c r="B27" s="39" t="s">
        <v>29</v>
      </c>
      <c r="C27" s="40">
        <v>8379.5538532085775</v>
      </c>
      <c r="D27" s="40">
        <v>7101.1073697568791</v>
      </c>
      <c r="E27" s="40">
        <v>10253.889922669734</v>
      </c>
      <c r="F27" s="40">
        <v>11331.805919605193</v>
      </c>
      <c r="G27" s="40">
        <v>14256.401294221754</v>
      </c>
      <c r="H27" s="40">
        <v>15905.474065419394</v>
      </c>
      <c r="I27" s="40">
        <v>20462.66938075468</v>
      </c>
      <c r="J27" s="40">
        <v>27485.469771924312</v>
      </c>
      <c r="K27" s="40">
        <v>33839.289495276666</v>
      </c>
      <c r="L27" s="40">
        <v>34988.509630358021</v>
      </c>
      <c r="M27" s="40">
        <v>30001.642609327246</v>
      </c>
      <c r="N27" s="40">
        <v>27932.68750266702</v>
      </c>
      <c r="O27" s="40">
        <v>35176.456629934488</v>
      </c>
      <c r="P27" s="40">
        <v>46405.781351766971</v>
      </c>
      <c r="Q27" s="40">
        <v>39608.138892323426</v>
      </c>
      <c r="R27" s="40">
        <v>48236.732115385312</v>
      </c>
      <c r="S27" s="40">
        <v>56520</v>
      </c>
      <c r="T27" s="40">
        <v>65697</v>
      </c>
      <c r="U27" s="40">
        <v>61650</v>
      </c>
      <c r="V27" s="40">
        <v>72956</v>
      </c>
      <c r="W27" s="40">
        <v>78146</v>
      </c>
      <c r="X27" s="40">
        <v>95648</v>
      </c>
      <c r="Y27" s="40">
        <v>119339</v>
      </c>
      <c r="Z27" s="40">
        <v>140900</v>
      </c>
      <c r="AA27" s="40">
        <v>198592</v>
      </c>
      <c r="AB27" s="40">
        <v>214953</v>
      </c>
      <c r="AC27" s="41">
        <v>40.945351312987924</v>
      </c>
      <c r="AD27" s="41">
        <v>8.2384990331936905</v>
      </c>
    </row>
    <row r="28" spans="1:30" ht="25.5" x14ac:dyDescent="0.25">
      <c r="A28" s="257">
        <v>11</v>
      </c>
      <c r="B28" s="39" t="s">
        <v>88</v>
      </c>
      <c r="C28" s="40">
        <v>103737.45470271705</v>
      </c>
      <c r="D28" s="40">
        <v>110480.58287553997</v>
      </c>
      <c r="E28" s="40">
        <v>116065.00794395171</v>
      </c>
      <c r="F28" s="40">
        <v>123071.17763980027</v>
      </c>
      <c r="G28" s="40">
        <v>145816.51622243316</v>
      </c>
      <c r="H28" s="40">
        <v>166564.74594152698</v>
      </c>
      <c r="I28" s="40">
        <v>181367.98635751259</v>
      </c>
      <c r="J28" s="40">
        <v>198215.10717985078</v>
      </c>
      <c r="K28" s="40">
        <v>222393.59899167277</v>
      </c>
      <c r="L28" s="40">
        <v>275150.91636896471</v>
      </c>
      <c r="M28" s="40">
        <v>270930.72248566267</v>
      </c>
      <c r="N28" s="40">
        <v>323751.81474536506</v>
      </c>
      <c r="O28" s="40">
        <v>386563.51907737687</v>
      </c>
      <c r="P28" s="40">
        <v>435685.85643576965</v>
      </c>
      <c r="Q28" s="40">
        <v>486036.46018340328</v>
      </c>
      <c r="R28" s="40">
        <v>524307.3555147883</v>
      </c>
      <c r="S28" s="40">
        <v>523819</v>
      </c>
      <c r="T28" s="40">
        <v>562916</v>
      </c>
      <c r="U28" s="40">
        <v>613462</v>
      </c>
      <c r="V28" s="40">
        <v>709639</v>
      </c>
      <c r="W28" s="40">
        <v>803990.02654372575</v>
      </c>
      <c r="X28" s="40">
        <v>901130</v>
      </c>
      <c r="Y28" s="40">
        <v>1230687</v>
      </c>
      <c r="Z28" s="40">
        <v>1676198.9867327325</v>
      </c>
      <c r="AA28" s="40">
        <v>2020503.5024444053</v>
      </c>
      <c r="AB28" s="40">
        <v>2218779</v>
      </c>
      <c r="AC28" s="41">
        <v>20.540790111250189</v>
      </c>
      <c r="AD28" s="41">
        <v>9.8131726728372826</v>
      </c>
    </row>
    <row r="29" spans="1:30" ht="25.5" x14ac:dyDescent="0.25">
      <c r="A29" s="257">
        <v>12</v>
      </c>
      <c r="B29" s="39" t="s">
        <v>109</v>
      </c>
      <c r="C29" s="40">
        <v>50868.057430167886</v>
      </c>
      <c r="D29" s="40">
        <v>52017.469644624958</v>
      </c>
      <c r="E29" s="40">
        <v>52056.558782414621</v>
      </c>
      <c r="F29" s="40">
        <v>66164.034614405376</v>
      </c>
      <c r="G29" s="40">
        <v>95699.995935957064</v>
      </c>
      <c r="H29" s="40">
        <v>120752.74476371275</v>
      </c>
      <c r="I29" s="40">
        <v>163902.48684949675</v>
      </c>
      <c r="J29" s="40">
        <v>232436.01178007206</v>
      </c>
      <c r="K29" s="40">
        <v>270800.00795094785</v>
      </c>
      <c r="L29" s="40">
        <v>359161.70355129597</v>
      </c>
      <c r="M29" s="40">
        <v>340510.7838456055</v>
      </c>
      <c r="N29" s="40">
        <v>370177.89364726894</v>
      </c>
      <c r="O29" s="40">
        <v>487648.63392002566</v>
      </c>
      <c r="P29" s="40">
        <v>427366.97869075078</v>
      </c>
      <c r="Q29" s="40">
        <v>514388.40509540722</v>
      </c>
      <c r="R29" s="40">
        <v>624622.17377276637</v>
      </c>
      <c r="S29" s="40">
        <v>750083.60738539486</v>
      </c>
      <c r="T29" s="40">
        <v>967642.00000000012</v>
      </c>
      <c r="U29" s="40">
        <v>1229418</v>
      </c>
      <c r="V29" s="40">
        <v>804220</v>
      </c>
      <c r="W29" s="40">
        <v>888918.00000000012</v>
      </c>
      <c r="X29" s="40">
        <v>1070774</v>
      </c>
      <c r="Y29" s="40">
        <v>1634531.4770538465</v>
      </c>
      <c r="Z29" s="40">
        <v>1777696</v>
      </c>
      <c r="AA29" s="40">
        <v>1798449.0473934873</v>
      </c>
      <c r="AB29" s="40">
        <v>2765709</v>
      </c>
      <c r="AC29" s="41">
        <v>1.1674126168640413</v>
      </c>
      <c r="AD29" s="41">
        <v>53.783005640797739</v>
      </c>
    </row>
    <row r="30" spans="1:30" x14ac:dyDescent="0.25">
      <c r="A30" s="257">
        <v>13</v>
      </c>
      <c r="B30" s="39" t="s">
        <v>80</v>
      </c>
      <c r="C30" s="40">
        <v>24227.751327630438</v>
      </c>
      <c r="D30" s="40">
        <v>26007.408356776737</v>
      </c>
      <c r="E30" s="40">
        <v>27517.011950510947</v>
      </c>
      <c r="F30" s="40">
        <v>32434.803583424367</v>
      </c>
      <c r="G30" s="40">
        <v>42834.298385071168</v>
      </c>
      <c r="H30" s="40">
        <v>49198.459741488034</v>
      </c>
      <c r="I30" s="40">
        <v>56443.729373251772</v>
      </c>
      <c r="J30" s="40">
        <v>63119.053311970769</v>
      </c>
      <c r="K30" s="40">
        <v>77375.574150196626</v>
      </c>
      <c r="L30" s="40">
        <v>91043.589995116083</v>
      </c>
      <c r="M30" s="40">
        <v>90196.574513751839</v>
      </c>
      <c r="N30" s="40">
        <v>101646.93266193746</v>
      </c>
      <c r="O30" s="40">
        <v>136705.3953222972</v>
      </c>
      <c r="P30" s="40">
        <v>118919.37495714816</v>
      </c>
      <c r="Q30" s="40">
        <v>145952.4457953347</v>
      </c>
      <c r="R30" s="40">
        <v>168034.56116226604</v>
      </c>
      <c r="S30" s="40">
        <v>179991</v>
      </c>
      <c r="T30" s="40">
        <v>182153</v>
      </c>
      <c r="U30" s="40">
        <v>190376</v>
      </c>
      <c r="V30" s="40">
        <v>198774</v>
      </c>
      <c r="W30" s="40">
        <v>217294.4209080807</v>
      </c>
      <c r="X30" s="40">
        <v>271247.06036223937</v>
      </c>
      <c r="Y30" s="40">
        <v>312379.04319322179</v>
      </c>
      <c r="Z30" s="40">
        <v>401008.21603833442</v>
      </c>
      <c r="AA30" s="40">
        <v>448371.8272854042</v>
      </c>
      <c r="AB30" s="40">
        <v>531684</v>
      </c>
      <c r="AC30" s="41">
        <v>11.811132379028862</v>
      </c>
      <c r="AD30" s="41">
        <v>18.581045383470254</v>
      </c>
    </row>
    <row r="31" spans="1:30" x14ac:dyDescent="0.25">
      <c r="A31" s="257">
        <v>14</v>
      </c>
      <c r="B31" s="39" t="s">
        <v>81</v>
      </c>
      <c r="C31" s="40">
        <v>12122.149418843681</v>
      </c>
      <c r="D31" s="40">
        <v>13054.257509963394</v>
      </c>
      <c r="E31" s="40">
        <v>13669.854319353079</v>
      </c>
      <c r="F31" s="40">
        <v>16224.881959360031</v>
      </c>
      <c r="G31" s="40">
        <v>20686.017711785054</v>
      </c>
      <c r="H31" s="40">
        <v>24661.730740303719</v>
      </c>
      <c r="I31" s="40">
        <v>31236.785410916771</v>
      </c>
      <c r="J31" s="40">
        <v>29042.812209005286</v>
      </c>
      <c r="K31" s="40">
        <v>56502.564409464147</v>
      </c>
      <c r="L31" s="40">
        <v>64029.822239139306</v>
      </c>
      <c r="M31" s="40">
        <v>61797.230855701229</v>
      </c>
      <c r="N31" s="40">
        <v>72140.625923034997</v>
      </c>
      <c r="O31" s="40">
        <v>88672.47474682008</v>
      </c>
      <c r="P31" s="40">
        <v>87052.116867444973</v>
      </c>
      <c r="Q31" s="40">
        <v>75624.319118712636</v>
      </c>
      <c r="R31" s="40">
        <v>107012.06462233397</v>
      </c>
      <c r="S31" s="40">
        <v>92531</v>
      </c>
      <c r="T31" s="40">
        <v>108840</v>
      </c>
      <c r="U31" s="40">
        <v>128714</v>
      </c>
      <c r="V31" s="40">
        <v>118991</v>
      </c>
      <c r="W31" s="40">
        <v>146936.14278576578</v>
      </c>
      <c r="X31" s="40">
        <v>181159.4578128219</v>
      </c>
      <c r="Y31" s="40">
        <v>230725.68011724675</v>
      </c>
      <c r="Z31" s="40">
        <v>289264.6757048876</v>
      </c>
      <c r="AA31" s="40">
        <v>349849.58085027483</v>
      </c>
      <c r="AB31" s="40">
        <v>459246</v>
      </c>
      <c r="AC31" s="41">
        <v>20.94445337915954</v>
      </c>
      <c r="AD31" s="41">
        <v>31.269558443902667</v>
      </c>
    </row>
    <row r="32" spans="1:30" x14ac:dyDescent="0.25">
      <c r="A32" s="258">
        <v>15</v>
      </c>
      <c r="B32" s="42" t="s">
        <v>34</v>
      </c>
      <c r="C32" s="43">
        <v>20424.206907449916</v>
      </c>
      <c r="D32" s="43">
        <v>23108.262985517769</v>
      </c>
      <c r="E32" s="43">
        <v>25323.188320338486</v>
      </c>
      <c r="F32" s="43">
        <v>27840.799334209238</v>
      </c>
      <c r="G32" s="43">
        <v>31348.565016536188</v>
      </c>
      <c r="H32" s="43">
        <v>34987.247348195946</v>
      </c>
      <c r="I32" s="43">
        <v>42236.641640143258</v>
      </c>
      <c r="J32" s="43">
        <v>47290.351242489196</v>
      </c>
      <c r="K32" s="43">
        <v>56796.684889658252</v>
      </c>
      <c r="L32" s="43">
        <v>70199.362410893504</v>
      </c>
      <c r="M32" s="43">
        <v>84672.666620782809</v>
      </c>
      <c r="N32" s="43">
        <v>107487.7226219547</v>
      </c>
      <c r="O32" s="43">
        <v>126064.70383322339</v>
      </c>
      <c r="P32" s="43">
        <v>142431.92475120368</v>
      </c>
      <c r="Q32" s="43">
        <v>165847.21598964819</v>
      </c>
      <c r="R32" s="43">
        <v>175272.24966228893</v>
      </c>
      <c r="S32" s="43">
        <v>184962</v>
      </c>
      <c r="T32" s="43">
        <v>214063</v>
      </c>
      <c r="U32" s="43">
        <v>248085</v>
      </c>
      <c r="V32" s="43">
        <v>295537</v>
      </c>
      <c r="W32" s="43">
        <v>316032.00109965313</v>
      </c>
      <c r="X32" s="43">
        <v>360161</v>
      </c>
      <c r="Y32" s="43">
        <v>440599</v>
      </c>
      <c r="Z32" s="43">
        <v>595806</v>
      </c>
      <c r="AA32" s="43">
        <v>728488</v>
      </c>
      <c r="AB32" s="43">
        <v>781788</v>
      </c>
      <c r="AC32" s="44">
        <v>22.269329278322147</v>
      </c>
      <c r="AD32" s="44">
        <v>7.3165240882485421</v>
      </c>
    </row>
    <row r="33" spans="1:30" x14ac:dyDescent="0.25">
      <c r="A33" s="259"/>
      <c r="B33" s="439"/>
      <c r="C33" s="439"/>
      <c r="D33" s="439"/>
      <c r="E33" s="439"/>
      <c r="F33" s="439"/>
      <c r="G33" s="439"/>
      <c r="H33" s="439"/>
      <c r="I33" s="439"/>
      <c r="J33" s="439"/>
      <c r="K33" s="45"/>
      <c r="L33" s="45"/>
      <c r="M33" s="45"/>
      <c r="N33" s="45"/>
      <c r="O33" s="45"/>
      <c r="P33" s="45"/>
      <c r="Q33" s="45"/>
      <c r="R33" s="45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34"/>
      <c r="AD33" s="34"/>
    </row>
  </sheetData>
  <mergeCells count="32">
    <mergeCell ref="AC7:AD7"/>
    <mergeCell ref="AA8:AA9"/>
    <mergeCell ref="I8:I9"/>
    <mergeCell ref="G8:G9"/>
    <mergeCell ref="C8:C9"/>
    <mergeCell ref="T8:T9"/>
    <mergeCell ref="K8:K9"/>
    <mergeCell ref="Q8:Q9"/>
    <mergeCell ref="M8:M9"/>
    <mergeCell ref="N2:O2"/>
    <mergeCell ref="X2:Y2"/>
    <mergeCell ref="R8:R9"/>
    <mergeCell ref="U8:U9"/>
    <mergeCell ref="Z8:Z9"/>
    <mergeCell ref="S8:S9"/>
    <mergeCell ref="Y8:Y9"/>
    <mergeCell ref="AB8:AB9"/>
    <mergeCell ref="B33:J33"/>
    <mergeCell ref="A8:A9"/>
    <mergeCell ref="X8:X9"/>
    <mergeCell ref="N8:N9"/>
    <mergeCell ref="O8:O9"/>
    <mergeCell ref="B7:B9"/>
    <mergeCell ref="D8:D9"/>
    <mergeCell ref="E8:E9"/>
    <mergeCell ref="F8:F9"/>
    <mergeCell ref="V8:V9"/>
    <mergeCell ref="J8:J9"/>
    <mergeCell ref="P8:P9"/>
    <mergeCell ref="H8:H9"/>
    <mergeCell ref="W8:W9"/>
    <mergeCell ref="L8:L9"/>
  </mergeCells>
  <printOptions horizontalCentered="1"/>
  <pageMargins left="0.45" right="0.5" top="0.5" bottom="0.5" header="0.3" footer="0.3"/>
  <pageSetup scale="75" orientation="landscape" r:id="rId1"/>
  <colBreaks count="1" manualBreakCount="1">
    <brk id="18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view="pageBreakPreview" topLeftCell="A9" zoomScale="130" zoomScaleNormal="130" zoomScaleSheetLayoutView="130" workbookViewId="0">
      <selection activeCell="B15" sqref="B15"/>
    </sheetView>
  </sheetViews>
  <sheetFormatPr defaultColWidth="9.140625" defaultRowHeight="15.75" x14ac:dyDescent="0.25"/>
  <cols>
    <col min="1" max="1" width="3.28515625" style="2" customWidth="1"/>
    <col min="2" max="2" width="36" style="24" customWidth="1"/>
    <col min="3" max="3" width="7.85546875" style="24" customWidth="1"/>
    <col min="4" max="4" width="7.28515625" style="24" customWidth="1"/>
    <col min="5" max="5" width="7.5703125" style="24" customWidth="1"/>
    <col min="6" max="6" width="8.28515625" style="24" customWidth="1"/>
    <col min="7" max="7" width="8.7109375" style="24" customWidth="1"/>
    <col min="8" max="10" width="8" style="24" customWidth="1"/>
    <col min="11" max="11" width="7.85546875" style="24" customWidth="1"/>
    <col min="12" max="12" width="8.140625" style="24" customWidth="1"/>
    <col min="13" max="13" width="8" style="24" customWidth="1"/>
    <col min="14" max="14" width="8.42578125" style="24" customWidth="1"/>
    <col min="15" max="15" width="9.140625" style="24" customWidth="1"/>
    <col min="16" max="16" width="8.28515625" style="24" customWidth="1"/>
    <col min="17" max="17" width="8.5703125" style="24" customWidth="1"/>
    <col min="18" max="18" width="8.28515625" style="24" customWidth="1"/>
    <col min="19" max="19" width="9.7109375" style="2" customWidth="1"/>
    <col min="20" max="20" width="8.5703125" style="2" customWidth="1"/>
    <col min="21" max="21" width="8.7109375" style="2" customWidth="1"/>
    <col min="22" max="22" width="9.28515625" style="2" customWidth="1"/>
    <col min="23" max="23" width="8.85546875" style="2" customWidth="1"/>
    <col min="24" max="25" width="8" style="2" customWidth="1"/>
    <col min="26" max="28" width="9" style="2" customWidth="1"/>
    <col min="29" max="30" width="8.28515625" style="2" customWidth="1"/>
    <col min="31" max="16384" width="9.140625" style="2"/>
  </cols>
  <sheetData>
    <row r="1" spans="1:30" x14ac:dyDescent="0.25"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30" s="33" customFormat="1" x14ac:dyDescent="0.25">
      <c r="A2" s="196" t="s">
        <v>37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419" t="s">
        <v>273</v>
      </c>
      <c r="O2" s="419"/>
      <c r="P2" s="243"/>
      <c r="Q2" s="243"/>
      <c r="R2" s="243"/>
      <c r="S2" s="243"/>
      <c r="T2" s="243"/>
      <c r="U2" s="243"/>
      <c r="V2" s="243"/>
      <c r="W2" s="243"/>
      <c r="X2" s="419" t="s">
        <v>274</v>
      </c>
      <c r="Y2" s="419"/>
      <c r="Z2" s="196"/>
      <c r="AA2" s="196"/>
      <c r="AB2" s="196"/>
      <c r="AC2" s="195"/>
      <c r="AD2" s="195"/>
    </row>
    <row r="3" spans="1:30" s="33" customFormat="1" x14ac:dyDescent="0.25">
      <c r="A3" s="195" t="s">
        <v>70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</row>
    <row r="4" spans="1:30" s="33" customFormat="1" x14ac:dyDescent="0.25">
      <c r="A4" s="250" t="s">
        <v>106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195"/>
      <c r="AD4" s="195"/>
    </row>
    <row r="5" spans="1:30" x14ac:dyDescent="0.25">
      <c r="A5" s="254" t="s">
        <v>40</v>
      </c>
      <c r="B5" s="447" t="s">
        <v>108</v>
      </c>
      <c r="C5" s="247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 t="s">
        <v>90</v>
      </c>
      <c r="Q5" s="248"/>
      <c r="R5" s="249"/>
      <c r="S5" s="248"/>
      <c r="T5" s="248"/>
      <c r="U5" s="248"/>
      <c r="V5" s="248"/>
      <c r="W5" s="248"/>
      <c r="X5" s="248" t="s">
        <v>90</v>
      </c>
      <c r="Y5" s="248"/>
      <c r="Z5" s="248"/>
      <c r="AA5" s="249"/>
      <c r="AB5" s="249"/>
      <c r="AC5" s="450"/>
      <c r="AD5" s="451"/>
    </row>
    <row r="6" spans="1:30" ht="15.75" customHeight="1" x14ac:dyDescent="0.25">
      <c r="A6" s="260" t="s">
        <v>41</v>
      </c>
      <c r="B6" s="448"/>
      <c r="C6" s="437" t="s">
        <v>42</v>
      </c>
      <c r="D6" s="437" t="s">
        <v>43</v>
      </c>
      <c r="E6" s="437" t="s">
        <v>44</v>
      </c>
      <c r="F6" s="437" t="s">
        <v>45</v>
      </c>
      <c r="G6" s="437" t="s">
        <v>46</v>
      </c>
      <c r="H6" s="437" t="s">
        <v>47</v>
      </c>
      <c r="I6" s="437" t="s">
        <v>35</v>
      </c>
      <c r="J6" s="437" t="s">
        <v>48</v>
      </c>
      <c r="K6" s="437" t="s">
        <v>49</v>
      </c>
      <c r="L6" s="437" t="s">
        <v>50</v>
      </c>
      <c r="M6" s="437" t="s">
        <v>51</v>
      </c>
      <c r="N6" s="437" t="s">
        <v>52</v>
      </c>
      <c r="O6" s="437" t="s">
        <v>53</v>
      </c>
      <c r="P6" s="437" t="s">
        <v>61</v>
      </c>
      <c r="Q6" s="437" t="s">
        <v>54</v>
      </c>
      <c r="R6" s="437" t="s">
        <v>55</v>
      </c>
      <c r="S6" s="445" t="s">
        <v>36</v>
      </c>
      <c r="T6" s="445" t="s">
        <v>56</v>
      </c>
      <c r="U6" s="445" t="s">
        <v>57</v>
      </c>
      <c r="V6" s="445" t="s">
        <v>58</v>
      </c>
      <c r="W6" s="445" t="s">
        <v>59</v>
      </c>
      <c r="X6" s="445" t="s">
        <v>60</v>
      </c>
      <c r="Y6" s="445" t="s">
        <v>250</v>
      </c>
      <c r="Z6" s="445" t="s">
        <v>256</v>
      </c>
      <c r="AA6" s="437" t="s">
        <v>286</v>
      </c>
      <c r="AB6" s="437" t="s">
        <v>292</v>
      </c>
      <c r="AC6" s="379" t="s">
        <v>287</v>
      </c>
      <c r="AD6" s="379" t="s">
        <v>291</v>
      </c>
    </row>
    <row r="7" spans="1:30" x14ac:dyDescent="0.25">
      <c r="A7" s="260"/>
      <c r="B7" s="449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46"/>
      <c r="T7" s="446"/>
      <c r="U7" s="446"/>
      <c r="V7" s="446"/>
      <c r="W7" s="446"/>
      <c r="X7" s="446"/>
      <c r="Y7" s="446"/>
      <c r="Z7" s="446"/>
      <c r="AA7" s="438"/>
      <c r="AB7" s="438"/>
      <c r="AC7" s="379" t="s">
        <v>256</v>
      </c>
      <c r="AD7" s="379" t="s">
        <v>286</v>
      </c>
    </row>
    <row r="8" spans="1:30" x14ac:dyDescent="0.25">
      <c r="A8" s="256" t="s">
        <v>1</v>
      </c>
      <c r="B8" s="36" t="s">
        <v>32</v>
      </c>
      <c r="C8" s="37">
        <v>530019.26889738475</v>
      </c>
      <c r="D8" s="37">
        <v>574161.23657264269</v>
      </c>
      <c r="E8" s="37">
        <v>633328.63657026901</v>
      </c>
      <c r="F8" s="37">
        <v>723171.7858023881</v>
      </c>
      <c r="G8" s="37">
        <v>841576.10150356428</v>
      </c>
      <c r="H8" s="37">
        <v>984891.5835311038</v>
      </c>
      <c r="I8" s="37">
        <v>1256758.6655430039</v>
      </c>
      <c r="J8" s="37">
        <v>1344761.208127626</v>
      </c>
      <c r="K8" s="37">
        <v>1548705.7013246883</v>
      </c>
      <c r="L8" s="37">
        <v>1750807.9210545742</v>
      </c>
      <c r="M8" s="37">
        <v>1781572.9609094511</v>
      </c>
      <c r="N8" s="37">
        <v>1948559.6810098109</v>
      </c>
      <c r="O8" s="37">
        <v>2245994.4251914821</v>
      </c>
      <c r="P8" s="37">
        <v>2524774.0291094431</v>
      </c>
      <c r="Q8" s="37">
        <v>2866969.5414601155</v>
      </c>
      <c r="R8" s="37">
        <v>3235480.3308188319</v>
      </c>
      <c r="S8" s="37">
        <v>3537220.1799999997</v>
      </c>
      <c r="T8" s="37">
        <v>3745750</v>
      </c>
      <c r="U8" s="37">
        <v>4211187</v>
      </c>
      <c r="V8" s="37">
        <v>4665930</v>
      </c>
      <c r="W8" s="37">
        <v>4885372.3149658078</v>
      </c>
      <c r="X8" s="192">
        <v>5502023.9645903902</v>
      </c>
      <c r="Y8" s="192">
        <v>6903875.3998144502</v>
      </c>
      <c r="Z8" s="192">
        <v>7779812.9867327325</v>
      </c>
      <c r="AA8" s="192">
        <v>9539585.5024444051</v>
      </c>
      <c r="AB8" s="192">
        <v>10610002</v>
      </c>
      <c r="AC8" s="38">
        <v>22.619727732693477</v>
      </c>
      <c r="AD8" s="38">
        <v>11.220786241512414</v>
      </c>
    </row>
    <row r="9" spans="1:30" x14ac:dyDescent="0.25">
      <c r="A9" s="380">
        <v>1</v>
      </c>
      <c r="B9" s="39" t="s">
        <v>16</v>
      </c>
      <c r="C9" s="40">
        <v>175925.50169769989</v>
      </c>
      <c r="D9" s="40">
        <v>177333.42669669905</v>
      </c>
      <c r="E9" s="40">
        <v>183538.02937074041</v>
      </c>
      <c r="F9" s="40">
        <v>198631.04824064558</v>
      </c>
      <c r="G9" s="40">
        <v>221979.13463732597</v>
      </c>
      <c r="H9" s="40">
        <v>249492.90894796656</v>
      </c>
      <c r="I9" s="40">
        <v>274828.66944390914</v>
      </c>
      <c r="J9" s="40">
        <v>296965.32732386788</v>
      </c>
      <c r="K9" s="40">
        <v>331259.77323982696</v>
      </c>
      <c r="L9" s="40">
        <v>403457.61794591276</v>
      </c>
      <c r="M9" s="40">
        <v>465763.1378039096</v>
      </c>
      <c r="N9" s="40">
        <v>555042.347979201</v>
      </c>
      <c r="O9" s="40">
        <v>661131.27680722252</v>
      </c>
      <c r="P9" s="40">
        <v>745632.32188367576</v>
      </c>
      <c r="Q9" s="40">
        <v>779231.42576761008</v>
      </c>
      <c r="R9" s="40">
        <v>884988.42171855911</v>
      </c>
      <c r="S9" s="40">
        <v>904045.17999999993</v>
      </c>
      <c r="T9" s="40">
        <v>965346</v>
      </c>
      <c r="U9" s="40">
        <v>1050469</v>
      </c>
      <c r="V9" s="40">
        <v>1138425</v>
      </c>
      <c r="W9" s="40">
        <v>1251552</v>
      </c>
      <c r="X9" s="54">
        <v>1522821</v>
      </c>
      <c r="Y9" s="54">
        <v>1825428</v>
      </c>
      <c r="Z9" s="51">
        <v>2346744</v>
      </c>
      <c r="AA9" s="51">
        <v>3017999</v>
      </c>
      <c r="AB9" s="51">
        <v>3301943</v>
      </c>
      <c r="AC9" s="41">
        <v>28.603673856202448</v>
      </c>
      <c r="AD9" s="41">
        <v>9.4083530180096204</v>
      </c>
    </row>
    <row r="10" spans="1:30" x14ac:dyDescent="0.25">
      <c r="A10" s="380"/>
      <c r="B10" s="57" t="s">
        <v>107</v>
      </c>
      <c r="C10" s="40">
        <v>66640.887278954237</v>
      </c>
      <c r="D10" s="40">
        <v>64189.964942358223</v>
      </c>
      <c r="E10" s="40">
        <v>64974.782409039974</v>
      </c>
      <c r="F10" s="40">
        <v>72788.014165134009</v>
      </c>
      <c r="G10" s="40">
        <v>79188.42484312586</v>
      </c>
      <c r="H10" s="40">
        <v>84334.224793370697</v>
      </c>
      <c r="I10" s="40">
        <v>90584.92090114551</v>
      </c>
      <c r="J10" s="40">
        <v>92372.718560979891</v>
      </c>
      <c r="K10" s="40">
        <v>97116.166858323966</v>
      </c>
      <c r="L10" s="40">
        <v>121126.23909417106</v>
      </c>
      <c r="M10" s="40">
        <v>133869.66591967491</v>
      </c>
      <c r="N10" s="40">
        <v>150021.39849134078</v>
      </c>
      <c r="O10" s="40">
        <v>156472.95340848243</v>
      </c>
      <c r="P10" s="40">
        <v>173953.57365396325</v>
      </c>
      <c r="Q10" s="40">
        <v>167032.90945907682</v>
      </c>
      <c r="R10" s="40">
        <v>193793.47418087625</v>
      </c>
      <c r="S10" s="40">
        <v>176622.18</v>
      </c>
      <c r="T10" s="40">
        <v>212925</v>
      </c>
      <c r="U10" s="40">
        <v>233258</v>
      </c>
      <c r="V10" s="40">
        <v>237615</v>
      </c>
      <c r="W10" s="40">
        <v>240929</v>
      </c>
      <c r="X10" s="54">
        <v>314441</v>
      </c>
      <c r="Y10" s="51">
        <v>409345</v>
      </c>
      <c r="Z10" s="51">
        <v>516968</v>
      </c>
      <c r="AA10" s="51">
        <v>743448</v>
      </c>
      <c r="AB10" s="51">
        <v>711525</v>
      </c>
      <c r="AC10" s="41">
        <v>43.809288002352162</v>
      </c>
      <c r="AD10" s="41">
        <v>-4.2939116118410396</v>
      </c>
    </row>
    <row r="11" spans="1:30" x14ac:dyDescent="0.25">
      <c r="A11" s="380"/>
      <c r="B11" s="57" t="s">
        <v>102</v>
      </c>
      <c r="C11" s="40">
        <v>313.08611368670233</v>
      </c>
      <c r="D11" s="40">
        <v>326.54767808027168</v>
      </c>
      <c r="E11" s="40">
        <v>356.13670666307866</v>
      </c>
      <c r="F11" s="40">
        <v>359.07108360755757</v>
      </c>
      <c r="G11" s="40">
        <v>398.86853143404801</v>
      </c>
      <c r="H11" s="40">
        <v>435.42148447331402</v>
      </c>
      <c r="I11" s="40">
        <v>437.12093553280573</v>
      </c>
      <c r="J11" s="40">
        <v>459.8129312240942</v>
      </c>
      <c r="K11" s="40">
        <v>518.720251116182</v>
      </c>
      <c r="L11" s="40">
        <v>577.07872490196701</v>
      </c>
      <c r="M11" s="40">
        <v>599.53780888274775</v>
      </c>
      <c r="N11" s="40">
        <v>705.14528366224215</v>
      </c>
      <c r="O11" s="40">
        <v>856.51370298543407</v>
      </c>
      <c r="P11" s="40">
        <v>912.23041028617899</v>
      </c>
      <c r="Q11" s="40">
        <v>983.15286368905481</v>
      </c>
      <c r="R11" s="40">
        <v>1029.0687162859945</v>
      </c>
      <c r="S11" s="40">
        <v>1042</v>
      </c>
      <c r="T11" s="40">
        <v>1097</v>
      </c>
      <c r="U11" s="40">
        <v>1150</v>
      </c>
      <c r="V11" s="40">
        <v>1274</v>
      </c>
      <c r="W11" s="40">
        <v>1487</v>
      </c>
      <c r="X11" s="54">
        <v>1748</v>
      </c>
      <c r="Y11" s="54">
        <v>2128</v>
      </c>
      <c r="Z11" s="51">
        <v>3530</v>
      </c>
      <c r="AA11" s="51">
        <v>4577</v>
      </c>
      <c r="AB11" s="51">
        <v>4841</v>
      </c>
      <c r="AC11" s="41">
        <v>29.660056657223805</v>
      </c>
      <c r="AD11" s="41">
        <v>5.7679702862136821</v>
      </c>
    </row>
    <row r="12" spans="1:30" x14ac:dyDescent="0.25">
      <c r="A12" s="380"/>
      <c r="B12" s="58" t="s">
        <v>89</v>
      </c>
      <c r="C12" s="40">
        <v>94974.173848435516</v>
      </c>
      <c r="D12" s="40">
        <v>98452.539430154036</v>
      </c>
      <c r="E12" s="40">
        <v>102640.24658884556</v>
      </c>
      <c r="F12" s="40">
        <v>109418.23364314348</v>
      </c>
      <c r="G12" s="40">
        <v>125104.43751994384</v>
      </c>
      <c r="H12" s="40">
        <v>146122.30564815563</v>
      </c>
      <c r="I12" s="40">
        <v>165407.59636464238</v>
      </c>
      <c r="J12" s="40">
        <v>184880.5883382303</v>
      </c>
      <c r="K12" s="40">
        <v>212171.33320005116</v>
      </c>
      <c r="L12" s="40">
        <v>258278.83274735531</v>
      </c>
      <c r="M12" s="40">
        <v>307248.03999688779</v>
      </c>
      <c r="N12" s="40">
        <v>377299.01820606459</v>
      </c>
      <c r="O12" s="40">
        <v>471455.49636173033</v>
      </c>
      <c r="P12" s="40">
        <v>536959.05823773879</v>
      </c>
      <c r="Q12" s="40">
        <v>575064.65511830687</v>
      </c>
      <c r="R12" s="40">
        <v>652851.83379013755</v>
      </c>
      <c r="S12" s="40">
        <v>689165</v>
      </c>
      <c r="T12" s="40">
        <v>712747</v>
      </c>
      <c r="U12" s="40">
        <v>776275</v>
      </c>
      <c r="V12" s="40">
        <v>855920</v>
      </c>
      <c r="W12" s="40">
        <v>958893</v>
      </c>
      <c r="X12" s="54">
        <v>1148439</v>
      </c>
      <c r="Y12" s="54">
        <v>1344047</v>
      </c>
      <c r="Z12" s="51">
        <v>1711993</v>
      </c>
      <c r="AA12" s="51">
        <v>2122123</v>
      </c>
      <c r="AB12" s="51">
        <v>2430469</v>
      </c>
      <c r="AC12" s="41">
        <v>23.956289540903498</v>
      </c>
      <c r="AD12" s="41">
        <v>14.530072008078704</v>
      </c>
    </row>
    <row r="13" spans="1:30" x14ac:dyDescent="0.25">
      <c r="A13" s="380"/>
      <c r="B13" s="57" t="s">
        <v>83</v>
      </c>
      <c r="C13" s="40">
        <v>407.37995015371058</v>
      </c>
      <c r="D13" s="40">
        <v>425.60396630639769</v>
      </c>
      <c r="E13" s="40">
        <v>464.94226444105311</v>
      </c>
      <c r="F13" s="40">
        <v>469.55442984946171</v>
      </c>
      <c r="G13" s="40">
        <v>522.46656786547373</v>
      </c>
      <c r="H13" s="40">
        <v>571.29682060738446</v>
      </c>
      <c r="I13" s="40">
        <v>574.48247107330326</v>
      </c>
      <c r="J13" s="40">
        <v>605.31240876585105</v>
      </c>
      <c r="K13" s="40">
        <v>683.99798337398488</v>
      </c>
      <c r="L13" s="40">
        <v>762.21923288516734</v>
      </c>
      <c r="M13" s="40">
        <v>793.20352856763043</v>
      </c>
      <c r="N13" s="40">
        <v>934.47973599811098</v>
      </c>
      <c r="O13" s="40">
        <v>1136.969513638111</v>
      </c>
      <c r="P13" s="40">
        <v>1161.641752084058</v>
      </c>
      <c r="Q13" s="40">
        <v>1309.4291239435533</v>
      </c>
      <c r="R13" s="40">
        <v>1372.867250258769</v>
      </c>
      <c r="S13" s="40">
        <v>1392</v>
      </c>
      <c r="T13" s="40">
        <v>1468</v>
      </c>
      <c r="U13" s="40">
        <v>1542</v>
      </c>
      <c r="V13" s="40">
        <v>1712</v>
      </c>
      <c r="W13" s="40">
        <v>2000</v>
      </c>
      <c r="X13" s="54">
        <v>2355</v>
      </c>
      <c r="Y13" s="54">
        <v>2872</v>
      </c>
      <c r="Z13" s="51">
        <v>4772</v>
      </c>
      <c r="AA13" s="51">
        <v>6198</v>
      </c>
      <c r="AB13" s="51">
        <v>6566</v>
      </c>
      <c r="AC13" s="41">
        <v>29.882648784576702</v>
      </c>
      <c r="AD13" s="41">
        <v>5.9373991610196697</v>
      </c>
    </row>
    <row r="14" spans="1:30" x14ac:dyDescent="0.25">
      <c r="A14" s="380"/>
      <c r="B14" s="57" t="s">
        <v>84</v>
      </c>
      <c r="C14" s="40">
        <v>13589.974506469742</v>
      </c>
      <c r="D14" s="40">
        <v>13938.770679800138</v>
      </c>
      <c r="E14" s="40">
        <v>15101.921401750731</v>
      </c>
      <c r="F14" s="40">
        <v>15596.17491891108</v>
      </c>
      <c r="G14" s="40">
        <v>16764.937174956762</v>
      </c>
      <c r="H14" s="40">
        <v>18029.660201359537</v>
      </c>
      <c r="I14" s="40">
        <v>17824.548771515121</v>
      </c>
      <c r="J14" s="40">
        <v>18646.895084667729</v>
      </c>
      <c r="K14" s="40">
        <v>20769.55494696166</v>
      </c>
      <c r="L14" s="40">
        <v>22713.24814659929</v>
      </c>
      <c r="M14" s="40">
        <v>23252.690549896499</v>
      </c>
      <c r="N14" s="40">
        <v>26082.306262135233</v>
      </c>
      <c r="O14" s="40">
        <v>31209.343820386162</v>
      </c>
      <c r="P14" s="40">
        <v>32645.817829603398</v>
      </c>
      <c r="Q14" s="40">
        <v>34841.279202593862</v>
      </c>
      <c r="R14" s="40">
        <v>35941.177781000457</v>
      </c>
      <c r="S14" s="40">
        <v>35824</v>
      </c>
      <c r="T14" s="40">
        <v>37109</v>
      </c>
      <c r="U14" s="40">
        <v>38244</v>
      </c>
      <c r="V14" s="40">
        <v>41904</v>
      </c>
      <c r="W14" s="40">
        <v>48243</v>
      </c>
      <c r="X14" s="54">
        <v>55838</v>
      </c>
      <c r="Y14" s="54">
        <v>67036</v>
      </c>
      <c r="Z14" s="51">
        <v>109481</v>
      </c>
      <c r="AA14" s="51">
        <v>141653</v>
      </c>
      <c r="AB14" s="51">
        <v>148542</v>
      </c>
      <c r="AC14" s="41">
        <v>29.385920844712786</v>
      </c>
      <c r="AD14" s="41">
        <v>4.8632926941187407</v>
      </c>
    </row>
    <row r="15" spans="1:30" x14ac:dyDescent="0.25">
      <c r="A15" s="380">
        <v>2</v>
      </c>
      <c r="B15" s="39" t="s">
        <v>18</v>
      </c>
      <c r="C15" s="40">
        <v>17380</v>
      </c>
      <c r="D15" s="40">
        <v>16155</v>
      </c>
      <c r="E15" s="40">
        <v>19247</v>
      </c>
      <c r="F15" s="40">
        <v>70608</v>
      </c>
      <c r="G15" s="40">
        <v>49338</v>
      </c>
      <c r="H15" s="40">
        <v>13688</v>
      </c>
      <c r="I15" s="40">
        <v>23909</v>
      </c>
      <c r="J15" s="40">
        <v>20386</v>
      </c>
      <c r="K15" s="40">
        <v>23153</v>
      </c>
      <c r="L15" s="40">
        <v>36038</v>
      </c>
      <c r="M15" s="40">
        <v>53399</v>
      </c>
      <c r="N15" s="40">
        <v>36470</v>
      </c>
      <c r="O15" s="40">
        <v>43398</v>
      </c>
      <c r="P15" s="40">
        <v>36040</v>
      </c>
      <c r="Q15" s="40">
        <v>58620</v>
      </c>
      <c r="R15" s="40">
        <v>56115</v>
      </c>
      <c r="S15" s="40">
        <v>94113</v>
      </c>
      <c r="T15" s="40">
        <v>38057</v>
      </c>
      <c r="U15" s="40">
        <v>47723</v>
      </c>
      <c r="V15" s="40">
        <v>55204</v>
      </c>
      <c r="W15" s="40">
        <v>65017</v>
      </c>
      <c r="X15" s="54">
        <v>36853</v>
      </c>
      <c r="Y15" s="54">
        <v>45096</v>
      </c>
      <c r="Z15" s="51">
        <v>79240</v>
      </c>
      <c r="AA15" s="51">
        <v>135843</v>
      </c>
      <c r="AB15" s="51">
        <v>145805</v>
      </c>
      <c r="AC15" s="41">
        <v>71.43235739525494</v>
      </c>
      <c r="AD15" s="41">
        <v>7.3334658392408869</v>
      </c>
    </row>
    <row r="16" spans="1:30" x14ac:dyDescent="0.25">
      <c r="A16" s="380">
        <v>3</v>
      </c>
      <c r="B16" s="16" t="s">
        <v>66</v>
      </c>
      <c r="C16" s="50">
        <v>98990.8093951271</v>
      </c>
      <c r="D16" s="50">
        <v>121927.39237424782</v>
      </c>
      <c r="E16" s="50">
        <v>147269.40375643628</v>
      </c>
      <c r="F16" s="50">
        <v>143864.88453130037</v>
      </c>
      <c r="G16" s="50">
        <v>180342.47926707193</v>
      </c>
      <c r="H16" s="50">
        <v>216931.72912734456</v>
      </c>
      <c r="I16" s="50">
        <v>295315.68080248818</v>
      </c>
      <c r="J16" s="50">
        <v>279576.96622614219</v>
      </c>
      <c r="K16" s="50">
        <v>327026.61134881998</v>
      </c>
      <c r="L16" s="50">
        <v>372319.39967337</v>
      </c>
      <c r="M16" s="50">
        <v>294108.17425152974</v>
      </c>
      <c r="N16" s="50">
        <v>289966.93196727411</v>
      </c>
      <c r="O16" s="50">
        <v>320242.26058575965</v>
      </c>
      <c r="P16" s="50">
        <v>410481.73918159807</v>
      </c>
      <c r="Q16" s="50">
        <v>425367.47906571097</v>
      </c>
      <c r="R16" s="50">
        <v>482878.7504220921</v>
      </c>
      <c r="S16" s="50">
        <v>722512</v>
      </c>
      <c r="T16" s="50">
        <v>726853</v>
      </c>
      <c r="U16" s="50">
        <v>802299</v>
      </c>
      <c r="V16" s="50">
        <v>889976</v>
      </c>
      <c r="W16" s="50">
        <v>862159</v>
      </c>
      <c r="X16" s="55">
        <v>943686.66314549418</v>
      </c>
      <c r="Y16" s="55">
        <v>1112402.3998144502</v>
      </c>
      <c r="Z16" s="330">
        <v>1111127</v>
      </c>
      <c r="AA16" s="330">
        <v>1213926</v>
      </c>
      <c r="AB16" s="330">
        <v>1174058</v>
      </c>
      <c r="AC16" s="41">
        <v>9.251777699578895</v>
      </c>
      <c r="AD16" s="41">
        <v>-3.2842199606895264</v>
      </c>
    </row>
    <row r="17" spans="1:30" x14ac:dyDescent="0.25">
      <c r="A17" s="380"/>
      <c r="B17" s="16" t="s">
        <v>67</v>
      </c>
      <c r="C17" s="49">
        <v>91144</v>
      </c>
      <c r="D17" s="49">
        <v>113191</v>
      </c>
      <c r="E17" s="49">
        <v>137619</v>
      </c>
      <c r="F17" s="49">
        <v>132955</v>
      </c>
      <c r="G17" s="49">
        <v>167225</v>
      </c>
      <c r="H17" s="49">
        <v>201701</v>
      </c>
      <c r="I17" s="49">
        <v>277719</v>
      </c>
      <c r="J17" s="49">
        <v>259488</v>
      </c>
      <c r="K17" s="49">
        <v>303049.277</v>
      </c>
      <c r="L17" s="49">
        <v>342864</v>
      </c>
      <c r="M17" s="49">
        <v>256861</v>
      </c>
      <c r="N17" s="49">
        <v>240695</v>
      </c>
      <c r="O17" s="49">
        <v>263961.48594023602</v>
      </c>
      <c r="P17" s="49">
        <v>345937</v>
      </c>
      <c r="Q17" s="49">
        <v>351702</v>
      </c>
      <c r="R17" s="49">
        <v>401327</v>
      </c>
      <c r="S17" s="40">
        <v>632161</v>
      </c>
      <c r="T17" s="40">
        <v>621575</v>
      </c>
      <c r="U17" s="40">
        <v>685506</v>
      </c>
      <c r="V17" s="40">
        <v>747832</v>
      </c>
      <c r="W17" s="40">
        <v>691342</v>
      </c>
      <c r="X17" s="54">
        <v>758331</v>
      </c>
      <c r="Y17" s="54">
        <v>891700</v>
      </c>
      <c r="Z17" s="51">
        <v>911365</v>
      </c>
      <c r="AA17" s="51">
        <v>1016251</v>
      </c>
      <c r="AB17" s="51">
        <v>926202</v>
      </c>
      <c r="AC17" s="48">
        <v>11.508671059345062</v>
      </c>
      <c r="AD17" s="48">
        <v>-8.8609014898878229</v>
      </c>
    </row>
    <row r="18" spans="1:30" x14ac:dyDescent="0.25">
      <c r="A18" s="380"/>
      <c r="B18" s="16" t="s">
        <v>68</v>
      </c>
      <c r="C18" s="40">
        <v>7846.8093951270957</v>
      </c>
      <c r="D18" s="40">
        <v>8736.39237424782</v>
      </c>
      <c r="E18" s="40">
        <v>9650.4037564362934</v>
      </c>
      <c r="F18" s="40">
        <v>10909.884531300359</v>
      </c>
      <c r="G18" s="40">
        <v>13117.479267071945</v>
      </c>
      <c r="H18" s="40">
        <v>15230.729127344572</v>
      </c>
      <c r="I18" s="40">
        <v>17596.680802488198</v>
      </c>
      <c r="J18" s="40">
        <v>20088.966226142209</v>
      </c>
      <c r="K18" s="40">
        <v>23977.334348819957</v>
      </c>
      <c r="L18" s="40">
        <v>29455.399673370019</v>
      </c>
      <c r="M18" s="40">
        <v>37247.174251529766</v>
      </c>
      <c r="N18" s="40">
        <v>49271.931967274111</v>
      </c>
      <c r="O18" s="40">
        <v>56280.774645523605</v>
      </c>
      <c r="P18" s="40">
        <v>64544.739181598095</v>
      </c>
      <c r="Q18" s="40">
        <v>73665.479065710955</v>
      </c>
      <c r="R18" s="40">
        <v>81551.750422092111</v>
      </c>
      <c r="S18" s="40">
        <v>90351</v>
      </c>
      <c r="T18" s="40">
        <v>105278</v>
      </c>
      <c r="U18" s="40">
        <v>116793</v>
      </c>
      <c r="V18" s="40">
        <v>142144</v>
      </c>
      <c r="W18" s="40">
        <v>170817</v>
      </c>
      <c r="X18" s="54">
        <v>185355.66314549421</v>
      </c>
      <c r="Y18" s="54">
        <v>220702.3998144503</v>
      </c>
      <c r="Z18" s="51">
        <v>199762</v>
      </c>
      <c r="AA18" s="51">
        <v>197675</v>
      </c>
      <c r="AB18" s="51">
        <v>247856</v>
      </c>
      <c r="AC18" s="41">
        <v>-1.0447432444609035</v>
      </c>
      <c r="AD18" s="41">
        <v>25.385607689389161</v>
      </c>
    </row>
    <row r="19" spans="1:30" x14ac:dyDescent="0.25">
      <c r="A19" s="380">
        <v>4</v>
      </c>
      <c r="B19" s="39" t="s">
        <v>85</v>
      </c>
      <c r="C19" s="47">
        <v>7983.1132459381606</v>
      </c>
      <c r="D19" s="47">
        <v>9061.6546226549144</v>
      </c>
      <c r="E19" s="47">
        <v>14614.336122364877</v>
      </c>
      <c r="F19" s="47">
        <v>13035.940155225155</v>
      </c>
      <c r="G19" s="47">
        <v>7889.6736776850175</v>
      </c>
      <c r="H19" s="47">
        <v>9734.8656772933537</v>
      </c>
      <c r="I19" s="47">
        <v>12136.782478327405</v>
      </c>
      <c r="J19" s="47">
        <v>13341.806083644122</v>
      </c>
      <c r="K19" s="47">
        <v>20327.056069293161</v>
      </c>
      <c r="L19" s="47">
        <v>49311.498425852253</v>
      </c>
      <c r="M19" s="47">
        <v>32649.566385336318</v>
      </c>
      <c r="N19" s="47">
        <v>64889.611647395053</v>
      </c>
      <c r="O19" s="47">
        <v>78225.414950804086</v>
      </c>
      <c r="P19" s="47">
        <v>27944.561420251001</v>
      </c>
      <c r="Q19" s="47">
        <v>41535.863430703132</v>
      </c>
      <c r="R19" s="47">
        <v>77042.238392100087</v>
      </c>
      <c r="S19" s="47">
        <v>46543</v>
      </c>
      <c r="T19" s="47">
        <v>44640</v>
      </c>
      <c r="U19" s="47">
        <v>126854</v>
      </c>
      <c r="V19" s="47">
        <v>86747</v>
      </c>
      <c r="W19" s="47">
        <v>78541</v>
      </c>
      <c r="X19" s="53">
        <v>71544</v>
      </c>
      <c r="Y19" s="53">
        <v>102146</v>
      </c>
      <c r="Z19" s="331">
        <v>140649</v>
      </c>
      <c r="AA19" s="331">
        <v>213274</v>
      </c>
      <c r="AB19" s="331">
        <v>272640</v>
      </c>
      <c r="AC19" s="41">
        <v>51.63563196325606</v>
      </c>
      <c r="AD19" s="41">
        <v>27.835554263529545</v>
      </c>
    </row>
    <row r="20" spans="1:30" x14ac:dyDescent="0.25">
      <c r="A20" s="380">
        <v>5</v>
      </c>
      <c r="B20" s="16" t="s">
        <v>69</v>
      </c>
      <c r="C20" s="49">
        <v>12614.014222091067</v>
      </c>
      <c r="D20" s="49">
        <v>11990.570587043056</v>
      </c>
      <c r="E20" s="49">
        <v>13585.77566289817</v>
      </c>
      <c r="F20" s="49">
        <v>3529.6327194792243</v>
      </c>
      <c r="G20" s="49">
        <v>5811.0128591816492</v>
      </c>
      <c r="H20" s="49">
        <v>16041.970054126909</v>
      </c>
      <c r="I20" s="49">
        <v>20712.573869699972</v>
      </c>
      <c r="J20" s="49">
        <v>22081.276345030798</v>
      </c>
      <c r="K20" s="49">
        <v>20708.059245688881</v>
      </c>
      <c r="L20" s="49">
        <v>33248.178356824181</v>
      </c>
      <c r="M20" s="49">
        <v>23294.908339435169</v>
      </c>
      <c r="N20" s="49">
        <v>16025.748955442661</v>
      </c>
      <c r="O20" s="49">
        <v>21273.856060883176</v>
      </c>
      <c r="P20" s="49">
        <v>21561.637798921744</v>
      </c>
      <c r="Q20" s="49">
        <v>42461.151938557465</v>
      </c>
      <c r="R20" s="49">
        <v>42986.317569999999</v>
      </c>
      <c r="S20" s="40">
        <v>59704</v>
      </c>
      <c r="T20" s="40">
        <v>105809</v>
      </c>
      <c r="U20" s="40">
        <v>78378</v>
      </c>
      <c r="V20" s="40">
        <v>43519</v>
      </c>
      <c r="W20" s="40">
        <v>46805</v>
      </c>
      <c r="X20" s="54">
        <v>40935</v>
      </c>
      <c r="Y20" s="54">
        <v>59687</v>
      </c>
      <c r="Z20" s="51">
        <v>36644</v>
      </c>
      <c r="AA20" s="51">
        <v>52442</v>
      </c>
      <c r="AB20" s="51">
        <v>81068</v>
      </c>
      <c r="AC20" s="41">
        <v>43.112105665320371</v>
      </c>
      <c r="AD20" s="41">
        <v>54.586018839861197</v>
      </c>
    </row>
    <row r="21" spans="1:30" s="31" customFormat="1" x14ac:dyDescent="0.25">
      <c r="A21" s="261">
        <v>6</v>
      </c>
      <c r="B21" s="52" t="s">
        <v>87</v>
      </c>
      <c r="C21" s="53">
        <v>26468.717022227378</v>
      </c>
      <c r="D21" s="53">
        <v>29168.370633632119</v>
      </c>
      <c r="E21" s="53">
        <v>30740.714437256891</v>
      </c>
      <c r="F21" s="53">
        <v>34279.224463202117</v>
      </c>
      <c r="G21" s="53">
        <v>40818.733240811503</v>
      </c>
      <c r="H21" s="53">
        <v>49532.302088810349</v>
      </c>
      <c r="I21" s="53">
        <v>59753.095007039876</v>
      </c>
      <c r="J21" s="53">
        <v>67618.208427106758</v>
      </c>
      <c r="K21" s="53">
        <v>81730.150902438443</v>
      </c>
      <c r="L21" s="53">
        <v>94254.02251242772</v>
      </c>
      <c r="M21" s="53">
        <v>109238.68232048117</v>
      </c>
      <c r="N21" s="53">
        <v>135134.10606536249</v>
      </c>
      <c r="O21" s="53">
        <v>151744.34015304223</v>
      </c>
      <c r="P21" s="53">
        <v>168682.50475126179</v>
      </c>
      <c r="Q21" s="53">
        <v>191133.62109832419</v>
      </c>
      <c r="R21" s="53">
        <v>195579.31144227367</v>
      </c>
      <c r="S21" s="54">
        <v>202799</v>
      </c>
      <c r="T21" s="40">
        <v>231144</v>
      </c>
      <c r="U21" s="40">
        <v>301783</v>
      </c>
      <c r="V21" s="40">
        <v>430297</v>
      </c>
      <c r="W21" s="40">
        <v>408671</v>
      </c>
      <c r="X21" s="54">
        <v>458047</v>
      </c>
      <c r="Y21" s="54">
        <v>470201</v>
      </c>
      <c r="Z21" s="51">
        <v>402591</v>
      </c>
      <c r="AA21" s="51">
        <v>514834</v>
      </c>
      <c r="AB21" s="51">
        <v>730509</v>
      </c>
      <c r="AC21" s="48">
        <v>27.88015628764677</v>
      </c>
      <c r="AD21" s="48">
        <v>41.892143875501631</v>
      </c>
    </row>
    <row r="22" spans="1:30" ht="25.5" x14ac:dyDescent="0.25">
      <c r="A22" s="380">
        <v>7</v>
      </c>
      <c r="B22" s="39" t="s">
        <v>86</v>
      </c>
      <c r="C22" s="47">
        <v>11023.929056395322</v>
      </c>
      <c r="D22" s="47">
        <v>11934.298552051227</v>
      </c>
      <c r="E22" s="47">
        <v>12780.756977209889</v>
      </c>
      <c r="F22" s="47">
        <v>13908.072817411092</v>
      </c>
      <c r="G22" s="47">
        <v>15569.764096258103</v>
      </c>
      <c r="H22" s="47">
        <v>17252.207395831723</v>
      </c>
      <c r="I22" s="47">
        <v>19779.331968659182</v>
      </c>
      <c r="J22" s="47">
        <v>22008.238669793751</v>
      </c>
      <c r="K22" s="47">
        <v>26203.358164613481</v>
      </c>
      <c r="L22" s="47">
        <v>32431.343605244612</v>
      </c>
      <c r="M22" s="47">
        <v>38440.217512054529</v>
      </c>
      <c r="N22" s="47">
        <v>48498.592567316082</v>
      </c>
      <c r="O22" s="47">
        <v>55744.701890059485</v>
      </c>
      <c r="P22" s="47">
        <v>62285.292695086595</v>
      </c>
      <c r="Q22" s="47">
        <v>70110.590135680846</v>
      </c>
      <c r="R22" s="47">
        <v>72740.750504543161</v>
      </c>
      <c r="S22" s="40">
        <v>74922</v>
      </c>
      <c r="T22" s="40">
        <v>92968</v>
      </c>
      <c r="U22" s="40">
        <v>85589</v>
      </c>
      <c r="V22" s="40">
        <v>85772</v>
      </c>
      <c r="W22" s="40">
        <v>57994</v>
      </c>
      <c r="X22" s="54">
        <v>57050</v>
      </c>
      <c r="Y22" s="54">
        <v>58629</v>
      </c>
      <c r="Z22" s="51">
        <v>48220</v>
      </c>
      <c r="AA22" s="51">
        <v>61631</v>
      </c>
      <c r="AB22" s="51">
        <v>214021</v>
      </c>
      <c r="AC22" s="41">
        <v>27.812111157196171</v>
      </c>
      <c r="AD22" s="41">
        <v>247.26192987295354</v>
      </c>
    </row>
    <row r="23" spans="1:30" x14ac:dyDescent="0.25">
      <c r="A23" s="380">
        <v>8</v>
      </c>
      <c r="B23" s="39" t="s">
        <v>24</v>
      </c>
      <c r="C23" s="47">
        <v>22300.75504678773</v>
      </c>
      <c r="D23" s="47">
        <v>25163.568190366204</v>
      </c>
      <c r="E23" s="47">
        <v>29089.03727351932</v>
      </c>
      <c r="F23" s="47">
        <v>46408.0765393166</v>
      </c>
      <c r="G23" s="47">
        <v>63941.182682092302</v>
      </c>
      <c r="H23" s="47">
        <v>83377.099844555371</v>
      </c>
      <c r="I23" s="47">
        <v>117057.77841039613</v>
      </c>
      <c r="J23" s="47">
        <v>113091.0920237704</v>
      </c>
      <c r="K23" s="47">
        <v>119457.17370990985</v>
      </c>
      <c r="L23" s="47">
        <v>120410.43748114748</v>
      </c>
      <c r="M23" s="47">
        <v>155989.11058740865</v>
      </c>
      <c r="N23" s="47">
        <v>164448.68555311329</v>
      </c>
      <c r="O23" s="47">
        <v>180815.93298930026</v>
      </c>
      <c r="P23" s="47">
        <v>218540.7590678829</v>
      </c>
      <c r="Q23" s="47">
        <v>219731.82733822236</v>
      </c>
      <c r="R23" s="47">
        <v>316869.16346383776</v>
      </c>
      <c r="S23" s="40">
        <v>389786</v>
      </c>
      <c r="T23" s="40">
        <v>422421</v>
      </c>
      <c r="U23" s="40">
        <v>495270</v>
      </c>
      <c r="V23" s="40">
        <v>515888</v>
      </c>
      <c r="W23" s="54">
        <v>340198</v>
      </c>
      <c r="X23" s="54">
        <v>547769</v>
      </c>
      <c r="Y23" s="51">
        <v>772818</v>
      </c>
      <c r="Z23" s="51">
        <v>551408</v>
      </c>
      <c r="AA23" s="51">
        <v>583050</v>
      </c>
      <c r="AB23" s="51">
        <v>607136</v>
      </c>
      <c r="AC23" s="41">
        <v>5.738400603545827</v>
      </c>
      <c r="AD23" s="41">
        <v>4.1310350741788966</v>
      </c>
    </row>
    <row r="24" spans="1:30" x14ac:dyDescent="0.25">
      <c r="A24" s="380">
        <v>9</v>
      </c>
      <c r="B24" s="39" t="s">
        <v>27</v>
      </c>
      <c r="C24" s="40">
        <v>2717.1192273567922</v>
      </c>
      <c r="D24" s="40">
        <v>5021.975852159072</v>
      </c>
      <c r="E24" s="40">
        <v>2543.6648552826473</v>
      </c>
      <c r="F24" s="40">
        <v>4440.0224174274754</v>
      </c>
      <c r="G24" s="40">
        <v>22623.691273145228</v>
      </c>
      <c r="H24" s="40">
        <v>64514.23549334464</v>
      </c>
      <c r="I24" s="40">
        <v>138593.64889592695</v>
      </c>
      <c r="J24" s="40">
        <v>183302.00085302311</v>
      </c>
      <c r="K24" s="40">
        <v>224894.76900931646</v>
      </c>
      <c r="L24" s="40">
        <v>156566.20500725409</v>
      </c>
      <c r="M24" s="40">
        <v>146322.85259655773</v>
      </c>
      <c r="N24" s="40">
        <v>85500.71476131909</v>
      </c>
      <c r="O24" s="40">
        <v>78862.074875688006</v>
      </c>
      <c r="P24" s="47">
        <v>93094.487529786566</v>
      </c>
      <c r="Q24" s="47">
        <v>210756.28693696726</v>
      </c>
      <c r="R24" s="40">
        <v>213380.45489468804</v>
      </c>
      <c r="S24" s="40">
        <v>129729</v>
      </c>
      <c r="T24" s="40">
        <v>123564</v>
      </c>
      <c r="U24" s="40">
        <v>116808</v>
      </c>
      <c r="V24" s="40">
        <v>126389</v>
      </c>
      <c r="W24" s="40">
        <v>326495.7236285815</v>
      </c>
      <c r="X24" s="54">
        <v>196051.30144489621</v>
      </c>
      <c r="Y24" s="54">
        <v>311841</v>
      </c>
      <c r="Z24" s="51">
        <v>137142</v>
      </c>
      <c r="AA24" s="51">
        <v>159233</v>
      </c>
      <c r="AB24" s="51">
        <v>182353</v>
      </c>
      <c r="AC24" s="41">
        <v>16.108121509092754</v>
      </c>
      <c r="AD24" s="41">
        <v>14.51960334855211</v>
      </c>
    </row>
    <row r="25" spans="1:30" x14ac:dyDescent="0.25">
      <c r="A25" s="380">
        <v>10</v>
      </c>
      <c r="B25" s="39" t="s">
        <v>29</v>
      </c>
      <c r="C25" s="47">
        <v>5027.5538532085784</v>
      </c>
      <c r="D25" s="47">
        <v>4925.1073697568791</v>
      </c>
      <c r="E25" s="47">
        <v>8523.889922669734</v>
      </c>
      <c r="F25" s="47">
        <v>9103.8059196051927</v>
      </c>
      <c r="G25" s="47">
        <v>13128.401294221754</v>
      </c>
      <c r="H25" s="47">
        <v>14845.474065419394</v>
      </c>
      <c r="I25" s="47">
        <v>18584.66938075468</v>
      </c>
      <c r="J25" s="47">
        <v>23458.469771924312</v>
      </c>
      <c r="K25" s="47">
        <v>30281.289495276669</v>
      </c>
      <c r="L25" s="47">
        <v>29722.509630358018</v>
      </c>
      <c r="M25" s="47">
        <v>25679.642609327246</v>
      </c>
      <c r="N25" s="47">
        <v>24643.68750266702</v>
      </c>
      <c r="O25" s="47">
        <v>28165.456629934488</v>
      </c>
      <c r="P25" s="47">
        <v>35827.781351766971</v>
      </c>
      <c r="Q25" s="47">
        <v>34679.138892323426</v>
      </c>
      <c r="R25" s="47">
        <v>42701.732115385312</v>
      </c>
      <c r="S25" s="40">
        <v>49556</v>
      </c>
      <c r="T25" s="40">
        <v>48748</v>
      </c>
      <c r="U25" s="40">
        <v>55057</v>
      </c>
      <c r="V25" s="40">
        <v>65082</v>
      </c>
      <c r="W25" s="40">
        <v>70269</v>
      </c>
      <c r="X25" s="54">
        <v>84213</v>
      </c>
      <c r="Y25" s="54">
        <v>94767</v>
      </c>
      <c r="Z25" s="51">
        <v>120644</v>
      </c>
      <c r="AA25" s="51">
        <v>180211</v>
      </c>
      <c r="AB25" s="51">
        <v>185896</v>
      </c>
      <c r="AC25" s="41">
        <v>49.374191837140671</v>
      </c>
      <c r="AD25" s="41">
        <v>3.1546353996148895</v>
      </c>
    </row>
    <row r="26" spans="1:30" ht="27.75" customHeight="1" x14ac:dyDescent="0.25">
      <c r="A26" s="380">
        <v>11</v>
      </c>
      <c r="B26" s="39" t="s">
        <v>88</v>
      </c>
      <c r="C26" s="47">
        <v>103737.45470271705</v>
      </c>
      <c r="D26" s="47">
        <v>110480.58287553997</v>
      </c>
      <c r="E26" s="47">
        <v>116065.00794395171</v>
      </c>
      <c r="F26" s="47">
        <v>123071.17763980027</v>
      </c>
      <c r="G26" s="47">
        <v>145816.51622243316</v>
      </c>
      <c r="H26" s="47">
        <v>166564.74594152698</v>
      </c>
      <c r="I26" s="47">
        <v>181367.98635751259</v>
      </c>
      <c r="J26" s="47">
        <v>198215.10717985078</v>
      </c>
      <c r="K26" s="47">
        <v>222393.59899167277</v>
      </c>
      <c r="L26" s="47">
        <v>275150.91636896471</v>
      </c>
      <c r="M26" s="47">
        <v>270930.72248566267</v>
      </c>
      <c r="N26" s="47">
        <v>323751.81474536506</v>
      </c>
      <c r="O26" s="47">
        <v>386563.51907737687</v>
      </c>
      <c r="P26" s="47">
        <v>435685.85643576965</v>
      </c>
      <c r="Q26" s="47">
        <v>486036.46018340328</v>
      </c>
      <c r="R26" s="47">
        <v>524307.3555147883</v>
      </c>
      <c r="S26" s="40">
        <v>523819</v>
      </c>
      <c r="T26" s="40">
        <v>562916</v>
      </c>
      <c r="U26" s="40">
        <v>613462</v>
      </c>
      <c r="V26" s="40">
        <v>709639</v>
      </c>
      <c r="W26" s="40">
        <v>803990.02654372575</v>
      </c>
      <c r="X26" s="54">
        <v>901130</v>
      </c>
      <c r="Y26" s="54">
        <v>1230687</v>
      </c>
      <c r="Z26" s="51">
        <v>1676198.9867327325</v>
      </c>
      <c r="AA26" s="51">
        <v>2020503.5024444053</v>
      </c>
      <c r="AB26" s="51">
        <v>2218779</v>
      </c>
      <c r="AC26" s="41">
        <v>20.540790111250189</v>
      </c>
      <c r="AD26" s="41">
        <v>9.8131726728372826</v>
      </c>
    </row>
    <row r="27" spans="1:30" x14ac:dyDescent="0.25">
      <c r="A27" s="380">
        <v>12</v>
      </c>
      <c r="B27" s="39" t="s">
        <v>80</v>
      </c>
      <c r="C27" s="47">
        <v>19019.93737616919</v>
      </c>
      <c r="D27" s="47">
        <v>20681.918888127773</v>
      </c>
      <c r="E27" s="47">
        <v>22187.5205803266</v>
      </c>
      <c r="F27" s="47">
        <v>25661.004858696302</v>
      </c>
      <c r="G27" s="47">
        <v>33036.641482716419</v>
      </c>
      <c r="H27" s="47">
        <v>36835.93086526735</v>
      </c>
      <c r="I27" s="47">
        <v>39663.578905233677</v>
      </c>
      <c r="J27" s="47">
        <v>42819.254494411543</v>
      </c>
      <c r="K27" s="47">
        <v>46869.15545929817</v>
      </c>
      <c r="L27" s="47">
        <v>55725.439937429619</v>
      </c>
      <c r="M27" s="47">
        <v>54841.678416165421</v>
      </c>
      <c r="N27" s="47">
        <v>63211.88428079032</v>
      </c>
      <c r="O27" s="47">
        <v>74595.174719862</v>
      </c>
      <c r="P27" s="47">
        <v>82270.609935362882</v>
      </c>
      <c r="Q27" s="47">
        <v>91246.097295904241</v>
      </c>
      <c r="R27" s="47">
        <v>97920.659678738564</v>
      </c>
      <c r="S27" s="40">
        <v>99588</v>
      </c>
      <c r="T27" s="40">
        <v>108127</v>
      </c>
      <c r="U27" s="40">
        <v>121144</v>
      </c>
      <c r="V27" s="40">
        <v>139770</v>
      </c>
      <c r="W27" s="40">
        <v>160611.4209080807</v>
      </c>
      <c r="X27" s="54">
        <v>169452</v>
      </c>
      <c r="Y27" s="54">
        <v>230595</v>
      </c>
      <c r="Z27" s="51">
        <v>315190</v>
      </c>
      <c r="AA27" s="51">
        <v>381362</v>
      </c>
      <c r="AB27" s="51">
        <v>416294</v>
      </c>
      <c r="AC27" s="41">
        <v>20.994320885814901</v>
      </c>
      <c r="AD27" s="41">
        <v>9.1598009240564124</v>
      </c>
    </row>
    <row r="28" spans="1:30" x14ac:dyDescent="0.25">
      <c r="A28" s="380">
        <v>13</v>
      </c>
      <c r="B28" s="39" t="s">
        <v>81</v>
      </c>
      <c r="C28" s="47">
        <v>6406.1571442166023</v>
      </c>
      <c r="D28" s="47">
        <v>7209.1069448468861</v>
      </c>
      <c r="E28" s="47">
        <v>7820.3113472740224</v>
      </c>
      <c r="F28" s="47">
        <v>8790.0961660694866</v>
      </c>
      <c r="G28" s="47">
        <v>9932.3057540849222</v>
      </c>
      <c r="H28" s="47">
        <v>11092.866681420794</v>
      </c>
      <c r="I28" s="47">
        <v>12819.228382912963</v>
      </c>
      <c r="J28" s="47">
        <v>14607.10948657094</v>
      </c>
      <c r="K28" s="47">
        <v>17605.020798875135</v>
      </c>
      <c r="L28" s="47">
        <v>21972.989698895097</v>
      </c>
      <c r="M28" s="47">
        <v>26242.600980800213</v>
      </c>
      <c r="N28" s="47">
        <v>33487.832362609966</v>
      </c>
      <c r="O28" s="47">
        <v>39167.712618325997</v>
      </c>
      <c r="P28" s="47">
        <v>44294.552306876038</v>
      </c>
      <c r="Q28" s="47">
        <v>50212.383387060312</v>
      </c>
      <c r="R28" s="47">
        <v>52697.925439537008</v>
      </c>
      <c r="S28" s="40">
        <v>55142</v>
      </c>
      <c r="T28" s="40">
        <v>61094</v>
      </c>
      <c r="U28" s="40">
        <v>68266</v>
      </c>
      <c r="V28" s="40">
        <v>83685</v>
      </c>
      <c r="W28" s="40">
        <v>97037.142785765784</v>
      </c>
      <c r="X28" s="54">
        <v>112311</v>
      </c>
      <c r="Y28" s="54">
        <v>148979</v>
      </c>
      <c r="Z28" s="51">
        <v>218209</v>
      </c>
      <c r="AA28" s="51">
        <v>276789</v>
      </c>
      <c r="AB28" s="51">
        <v>297712</v>
      </c>
      <c r="AC28" s="41">
        <v>26.845822124660316</v>
      </c>
      <c r="AD28" s="41">
        <v>7.559187684481671</v>
      </c>
    </row>
    <row r="29" spans="1:30" x14ac:dyDescent="0.25">
      <c r="A29" s="381">
        <v>14</v>
      </c>
      <c r="B29" s="42" t="s">
        <v>34</v>
      </c>
      <c r="C29" s="43">
        <v>20424.206907449916</v>
      </c>
      <c r="D29" s="43">
        <v>23108.262985517769</v>
      </c>
      <c r="E29" s="43">
        <v>25323.188320338486</v>
      </c>
      <c r="F29" s="43">
        <v>27840.799334209238</v>
      </c>
      <c r="G29" s="43">
        <v>31348.565016536188</v>
      </c>
      <c r="H29" s="43">
        <v>34987.247348195946</v>
      </c>
      <c r="I29" s="43">
        <v>42236.641640143258</v>
      </c>
      <c r="J29" s="43">
        <v>47290.351242489196</v>
      </c>
      <c r="K29" s="43">
        <v>56796.684889658252</v>
      </c>
      <c r="L29" s="43">
        <v>70199.362410893504</v>
      </c>
      <c r="M29" s="43">
        <v>84672.666620782809</v>
      </c>
      <c r="N29" s="43">
        <v>107487.7226219547</v>
      </c>
      <c r="O29" s="43">
        <v>126064.70383322339</v>
      </c>
      <c r="P29" s="43">
        <v>142431.92475120368</v>
      </c>
      <c r="Q29" s="43">
        <v>165847.21598964819</v>
      </c>
      <c r="R29" s="43">
        <v>175272.24966228893</v>
      </c>
      <c r="S29" s="43">
        <v>184962</v>
      </c>
      <c r="T29" s="43">
        <v>214063</v>
      </c>
      <c r="U29" s="43">
        <v>248085</v>
      </c>
      <c r="V29" s="43">
        <v>295537</v>
      </c>
      <c r="W29" s="43">
        <v>316032.00109965313</v>
      </c>
      <c r="X29" s="193">
        <v>360161</v>
      </c>
      <c r="Y29" s="193">
        <v>440599</v>
      </c>
      <c r="Z29" s="332">
        <v>595806</v>
      </c>
      <c r="AA29" s="332">
        <v>728488</v>
      </c>
      <c r="AB29" s="332">
        <v>781788</v>
      </c>
      <c r="AC29" s="44">
        <v>22.269329278322147</v>
      </c>
      <c r="AD29" s="44">
        <v>7.3165240882485421</v>
      </c>
    </row>
  </sheetData>
  <mergeCells count="30">
    <mergeCell ref="N2:O2"/>
    <mergeCell ref="X2:Y2"/>
    <mergeCell ref="P6:P7"/>
    <mergeCell ref="B5:B7"/>
    <mergeCell ref="AC5:AD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</mergeCells>
  <printOptions horizontalCentered="1"/>
  <pageMargins left="0.45" right="0.5" top="0.5" bottom="0.5" header="0.3" footer="0.3"/>
  <pageSetup scale="75" orientation="landscape" r:id="rId1"/>
  <rowBreaks count="1" manualBreakCount="1">
    <brk id="1" max="5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view="pageBreakPreview" topLeftCell="A19" zoomScale="130" zoomScaleNormal="130" zoomScaleSheetLayoutView="130" workbookViewId="0">
      <selection activeCell="B35" sqref="B35"/>
    </sheetView>
  </sheetViews>
  <sheetFormatPr defaultColWidth="9.140625" defaultRowHeight="15.75" x14ac:dyDescent="0.25"/>
  <cols>
    <col min="1" max="1" width="3.28515625" style="2" customWidth="1"/>
    <col min="2" max="2" width="36" style="24" customWidth="1"/>
    <col min="3" max="3" width="7.85546875" style="24" customWidth="1"/>
    <col min="4" max="4" width="7.28515625" style="24" customWidth="1"/>
    <col min="5" max="5" width="7.5703125" style="24" customWidth="1"/>
    <col min="6" max="6" width="8.28515625" style="24" customWidth="1"/>
    <col min="7" max="7" width="8.7109375" style="24" customWidth="1"/>
    <col min="8" max="10" width="8" style="24" customWidth="1"/>
    <col min="11" max="11" width="7.85546875" style="24" customWidth="1"/>
    <col min="12" max="12" width="8.140625" style="24" customWidth="1"/>
    <col min="13" max="13" width="8" style="24" customWidth="1"/>
    <col min="14" max="14" width="8.42578125" style="24" customWidth="1"/>
    <col min="15" max="15" width="9.140625" style="24" customWidth="1"/>
    <col min="16" max="16" width="8.28515625" style="24" customWidth="1"/>
    <col min="17" max="17" width="8.5703125" style="24" customWidth="1"/>
    <col min="18" max="18" width="8.28515625" style="24" customWidth="1"/>
    <col min="19" max="19" width="9.7109375" style="2" customWidth="1"/>
    <col min="20" max="20" width="8.5703125" style="2" customWidth="1"/>
    <col min="21" max="21" width="8.7109375" style="2" customWidth="1"/>
    <col min="22" max="22" width="9.28515625" style="2" customWidth="1"/>
    <col min="23" max="23" width="8.85546875" style="2" customWidth="1"/>
    <col min="24" max="25" width="8" style="2" customWidth="1"/>
    <col min="26" max="28" width="9" style="2" customWidth="1"/>
    <col min="29" max="30" width="8.28515625" style="2" customWidth="1"/>
    <col min="31" max="16384" width="9.140625" style="2"/>
  </cols>
  <sheetData>
    <row r="1" spans="1:30" x14ac:dyDescent="0.25"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30" s="33" customFormat="1" x14ac:dyDescent="0.25">
      <c r="A2" s="196" t="s">
        <v>37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419" t="s">
        <v>275</v>
      </c>
      <c r="O2" s="419"/>
      <c r="P2" s="243"/>
      <c r="Q2" s="243"/>
      <c r="R2" s="243"/>
      <c r="S2" s="243"/>
      <c r="T2" s="243"/>
      <c r="U2" s="243"/>
      <c r="V2" s="243"/>
      <c r="W2" s="243"/>
      <c r="X2" s="419" t="s">
        <v>276</v>
      </c>
      <c r="Y2" s="419"/>
      <c r="Z2" s="196"/>
      <c r="AA2" s="196"/>
      <c r="AB2" s="196"/>
      <c r="AC2" s="195"/>
      <c r="AD2" s="195"/>
    </row>
    <row r="3" spans="1:30" s="33" customFormat="1" x14ac:dyDescent="0.25">
      <c r="A3" s="195" t="s">
        <v>72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</row>
    <row r="4" spans="1:30" s="33" customFormat="1" x14ac:dyDescent="0.25">
      <c r="A4" s="195" t="s">
        <v>39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</row>
    <row r="5" spans="1:30" s="33" customFormat="1" x14ac:dyDescent="0.25">
      <c r="A5" s="195" t="s">
        <v>106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</row>
    <row r="6" spans="1:30" x14ac:dyDescent="0.25">
      <c r="A6" s="25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x14ac:dyDescent="0.25">
      <c r="A7" s="254" t="s">
        <v>40</v>
      </c>
      <c r="B7" s="444" t="s">
        <v>108</v>
      </c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 t="s">
        <v>90</v>
      </c>
      <c r="Q7" s="248"/>
      <c r="R7" s="249"/>
      <c r="S7" s="248"/>
      <c r="T7" s="248"/>
      <c r="U7" s="248"/>
      <c r="V7" s="248"/>
      <c r="W7" s="248"/>
      <c r="X7" s="248" t="s">
        <v>90</v>
      </c>
      <c r="Y7" s="248"/>
      <c r="Z7" s="248"/>
      <c r="AA7" s="249"/>
      <c r="AB7" s="248"/>
      <c r="AC7" s="452"/>
      <c r="AD7" s="452"/>
    </row>
    <row r="8" spans="1:30" x14ac:dyDescent="0.25">
      <c r="A8" s="260" t="s">
        <v>41</v>
      </c>
      <c r="B8" s="444"/>
      <c r="C8" s="443" t="s">
        <v>42</v>
      </c>
      <c r="D8" s="443" t="s">
        <v>43</v>
      </c>
      <c r="E8" s="443" t="s">
        <v>44</v>
      </c>
      <c r="F8" s="443" t="s">
        <v>45</v>
      </c>
      <c r="G8" s="443" t="s">
        <v>46</v>
      </c>
      <c r="H8" s="443" t="s">
        <v>47</v>
      </c>
      <c r="I8" s="443" t="s">
        <v>35</v>
      </c>
      <c r="J8" s="443" t="s">
        <v>48</v>
      </c>
      <c r="K8" s="443" t="s">
        <v>49</v>
      </c>
      <c r="L8" s="443" t="s">
        <v>50</v>
      </c>
      <c r="M8" s="443" t="s">
        <v>51</v>
      </c>
      <c r="N8" s="443" t="s">
        <v>52</v>
      </c>
      <c r="O8" s="443" t="s">
        <v>53</v>
      </c>
      <c r="P8" s="443" t="s">
        <v>61</v>
      </c>
      <c r="Q8" s="443" t="s">
        <v>54</v>
      </c>
      <c r="R8" s="443" t="s">
        <v>55</v>
      </c>
      <c r="S8" s="442" t="s">
        <v>36</v>
      </c>
      <c r="T8" s="442" t="s">
        <v>56</v>
      </c>
      <c r="U8" s="442" t="s">
        <v>57</v>
      </c>
      <c r="V8" s="442" t="s">
        <v>58</v>
      </c>
      <c r="W8" s="442" t="s">
        <v>59</v>
      </c>
      <c r="X8" s="442" t="s">
        <v>60</v>
      </c>
      <c r="Y8" s="442" t="s">
        <v>250</v>
      </c>
      <c r="Z8" s="442" t="s">
        <v>256</v>
      </c>
      <c r="AA8" s="437" t="s">
        <v>286</v>
      </c>
      <c r="AB8" s="437" t="s">
        <v>292</v>
      </c>
      <c r="AC8" s="379" t="s">
        <v>287</v>
      </c>
      <c r="AD8" s="379" t="s">
        <v>291</v>
      </c>
    </row>
    <row r="9" spans="1:30" x14ac:dyDescent="0.25">
      <c r="A9" s="260"/>
      <c r="B9" s="444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2"/>
      <c r="T9" s="442"/>
      <c r="U9" s="442"/>
      <c r="V9" s="442"/>
      <c r="W9" s="442"/>
      <c r="X9" s="442"/>
      <c r="Y9" s="442"/>
      <c r="Z9" s="442"/>
      <c r="AA9" s="438"/>
      <c r="AB9" s="438"/>
      <c r="AC9" s="379" t="s">
        <v>256</v>
      </c>
      <c r="AD9" s="379" t="s">
        <v>286</v>
      </c>
    </row>
    <row r="10" spans="1:30" x14ac:dyDescent="0.25">
      <c r="A10" s="256"/>
      <c r="B10" s="36" t="s">
        <v>73</v>
      </c>
      <c r="C10" s="37">
        <v>221491.48850553823</v>
      </c>
      <c r="D10" s="37">
        <v>233880.30648865021</v>
      </c>
      <c r="E10" s="37">
        <v>165807.21600092488</v>
      </c>
      <c r="F10" s="37">
        <v>172249.17552834636</v>
      </c>
      <c r="G10" s="37">
        <v>219550.46244103002</v>
      </c>
      <c r="H10" s="37">
        <v>269762.04792571539</v>
      </c>
      <c r="I10" s="37">
        <v>348934.8935102761</v>
      </c>
      <c r="J10" s="37">
        <v>422241.65757158876</v>
      </c>
      <c r="K10" s="37">
        <v>511060.43947120517</v>
      </c>
      <c r="L10" s="37">
        <v>582653.55485996068</v>
      </c>
      <c r="M10" s="37">
        <v>570938.40147734177</v>
      </c>
      <c r="N10" s="37">
        <v>601010.57452947902</v>
      </c>
      <c r="O10" s="37">
        <v>761367.6376886596</v>
      </c>
      <c r="P10" s="37">
        <v>798917.96623011283</v>
      </c>
      <c r="Q10" s="37">
        <v>822118.41792904562</v>
      </c>
      <c r="R10" s="37">
        <v>1054851.8642624577</v>
      </c>
      <c r="S10" s="37">
        <v>1119929</v>
      </c>
      <c r="T10" s="37">
        <v>1453100</v>
      </c>
      <c r="U10" s="37">
        <v>1807698</v>
      </c>
      <c r="V10" s="37">
        <v>1373714</v>
      </c>
      <c r="W10" s="37">
        <v>1345055</v>
      </c>
      <c r="X10" s="37">
        <v>1658800</v>
      </c>
      <c r="Y10" s="37">
        <v>2328601</v>
      </c>
      <c r="Z10" s="37">
        <v>2474228.8382000001</v>
      </c>
      <c r="AA10" s="37">
        <v>2551766</v>
      </c>
      <c r="AB10" s="37">
        <v>3698784</v>
      </c>
      <c r="AC10" s="38">
        <v>3.1337910464420986</v>
      </c>
      <c r="AD10" s="38">
        <v>44.949967982957702</v>
      </c>
    </row>
    <row r="11" spans="1:30" x14ac:dyDescent="0.25">
      <c r="A11" s="256" t="s">
        <v>5</v>
      </c>
      <c r="B11" s="36" t="s">
        <v>33</v>
      </c>
      <c r="C11" s="37">
        <v>159699.62484928203</v>
      </c>
      <c r="D11" s="37">
        <v>170692.19681025977</v>
      </c>
      <c r="E11" s="37">
        <v>102571.62287624685</v>
      </c>
      <c r="F11" s="37">
        <v>91876.55639592238</v>
      </c>
      <c r="G11" s="37">
        <v>103299.09764501808</v>
      </c>
      <c r="H11" s="37">
        <v>123077.91022689905</v>
      </c>
      <c r="I11" s="37">
        <v>149834.69916475742</v>
      </c>
      <c r="J11" s="37">
        <v>155070.14425152313</v>
      </c>
      <c r="K11" s="37">
        <v>170856.46921876987</v>
      </c>
      <c r="L11" s="37">
        <v>146116.86871073412</v>
      </c>
      <c r="M11" s="37">
        <v>159518.09165924881</v>
      </c>
      <c r="N11" s="37">
        <v>153744.83894063791</v>
      </c>
      <c r="O11" s="37">
        <v>162104.0210377046</v>
      </c>
      <c r="P11" s="37">
        <v>292144.65795700788</v>
      </c>
      <c r="Q11" s="37">
        <v>227611.72860255558</v>
      </c>
      <c r="R11" s="37">
        <v>305801.6498233669</v>
      </c>
      <c r="S11" s="37">
        <v>252053</v>
      </c>
      <c r="T11" s="37">
        <v>363686</v>
      </c>
      <c r="U11" s="37">
        <v>448598</v>
      </c>
      <c r="V11" s="37">
        <v>475183</v>
      </c>
      <c r="W11" s="37">
        <v>349556</v>
      </c>
      <c r="X11" s="37">
        <v>417382</v>
      </c>
      <c r="Y11" s="37">
        <v>530539</v>
      </c>
      <c r="Z11" s="37">
        <v>539658.8382</v>
      </c>
      <c r="AA11" s="37">
        <v>613247</v>
      </c>
      <c r="AB11" s="37">
        <v>656151</v>
      </c>
      <c r="AC11" s="38">
        <v>13.636052370688304</v>
      </c>
      <c r="AD11" s="38">
        <v>6.9962021828072523</v>
      </c>
    </row>
    <row r="12" spans="1:30" x14ac:dyDescent="0.25">
      <c r="A12" s="262"/>
      <c r="B12" s="16" t="s">
        <v>74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1"/>
      <c r="AD12" s="41"/>
    </row>
    <row r="13" spans="1:30" x14ac:dyDescent="0.25">
      <c r="A13" s="380">
        <v>1</v>
      </c>
      <c r="B13" s="39" t="s">
        <v>16</v>
      </c>
      <c r="C13" s="47">
        <v>2921</v>
      </c>
      <c r="D13" s="47">
        <v>680</v>
      </c>
      <c r="E13" s="47">
        <v>3968</v>
      </c>
      <c r="F13" s="47">
        <v>1388</v>
      </c>
      <c r="G13" s="47">
        <v>109</v>
      </c>
      <c r="H13" s="47">
        <v>222</v>
      </c>
      <c r="I13" s="47">
        <v>278.67866475742136</v>
      </c>
      <c r="J13" s="47">
        <v>262.80725152315568</v>
      </c>
      <c r="K13" s="47">
        <v>301.31421876987315</v>
      </c>
      <c r="L13" s="47">
        <v>302.33452809286024</v>
      </c>
      <c r="M13" s="47">
        <v>326.87691121107338</v>
      </c>
      <c r="N13" s="47">
        <v>345.20848732441732</v>
      </c>
      <c r="O13" s="47">
        <v>414.49189463859233</v>
      </c>
      <c r="P13" s="47">
        <v>133.69216988346045</v>
      </c>
      <c r="Q13" s="47">
        <v>130.55333807330462</v>
      </c>
      <c r="R13" s="47">
        <v>159.27173510564774</v>
      </c>
      <c r="S13" s="40">
        <v>205</v>
      </c>
      <c r="T13" s="40">
        <v>183</v>
      </c>
      <c r="U13" s="40">
        <v>242</v>
      </c>
      <c r="V13" s="40">
        <v>214</v>
      </c>
      <c r="W13" s="40">
        <v>302</v>
      </c>
      <c r="X13" s="40">
        <v>263</v>
      </c>
      <c r="Y13" s="40">
        <v>314</v>
      </c>
      <c r="Z13" s="51">
        <v>569</v>
      </c>
      <c r="AA13" s="51">
        <v>717</v>
      </c>
      <c r="AB13" s="51">
        <v>1024</v>
      </c>
      <c r="AC13" s="41">
        <v>26.010544815465721</v>
      </c>
      <c r="AD13" s="41">
        <v>42.817294281729431</v>
      </c>
    </row>
    <row r="14" spans="1:30" x14ac:dyDescent="0.25">
      <c r="A14" s="380">
        <v>2</v>
      </c>
      <c r="B14" s="39" t="s">
        <v>18</v>
      </c>
      <c r="C14" s="47">
        <v>1718.6248492820346</v>
      </c>
      <c r="D14" s="47">
        <v>6878.1968102597839</v>
      </c>
      <c r="E14" s="47">
        <v>7490.62287624685</v>
      </c>
      <c r="F14" s="47">
        <v>9807.5563959223946</v>
      </c>
      <c r="G14" s="47">
        <v>3142.097645018086</v>
      </c>
      <c r="H14" s="47">
        <v>5039.9102268990464</v>
      </c>
      <c r="I14" s="47">
        <v>6133</v>
      </c>
      <c r="J14" s="47">
        <v>20479</v>
      </c>
      <c r="K14" s="47">
        <v>10354</v>
      </c>
      <c r="L14" s="47">
        <v>14660</v>
      </c>
      <c r="M14" s="47">
        <v>12664</v>
      </c>
      <c r="N14" s="47">
        <v>12151</v>
      </c>
      <c r="O14" s="47">
        <v>18074</v>
      </c>
      <c r="P14" s="47">
        <v>15203</v>
      </c>
      <c r="Q14" s="47">
        <v>21933</v>
      </c>
      <c r="R14" s="47">
        <v>31703</v>
      </c>
      <c r="S14" s="40">
        <v>28053</v>
      </c>
      <c r="T14" s="40">
        <v>62529</v>
      </c>
      <c r="U14" s="40">
        <v>24246</v>
      </c>
      <c r="V14" s="40">
        <v>18123</v>
      </c>
      <c r="W14" s="40">
        <v>25127</v>
      </c>
      <c r="X14" s="40">
        <v>25295</v>
      </c>
      <c r="Y14" s="40">
        <v>24611</v>
      </c>
      <c r="Z14" s="51">
        <v>23732</v>
      </c>
      <c r="AA14" s="51">
        <v>19441</v>
      </c>
      <c r="AB14" s="51">
        <v>31866</v>
      </c>
      <c r="AC14" s="41">
        <v>-18.081071970335415</v>
      </c>
      <c r="AD14" s="41">
        <v>63.911321434082595</v>
      </c>
    </row>
    <row r="15" spans="1:30" x14ac:dyDescent="0.25">
      <c r="A15" s="380">
        <v>3</v>
      </c>
      <c r="B15" s="16" t="s">
        <v>82</v>
      </c>
      <c r="C15" s="49">
        <v>21187</v>
      </c>
      <c r="D15" s="49">
        <v>13893</v>
      </c>
      <c r="E15" s="49">
        <v>1398</v>
      </c>
      <c r="F15" s="49">
        <v>1400</v>
      </c>
      <c r="G15" s="49">
        <v>3410</v>
      </c>
      <c r="H15" s="49">
        <v>2140</v>
      </c>
      <c r="I15" s="49">
        <v>3609.3520000000003</v>
      </c>
      <c r="J15" s="49">
        <v>2825.33</v>
      </c>
      <c r="K15" s="49">
        <v>1168.22</v>
      </c>
      <c r="L15" s="49">
        <v>2149.7267199999997</v>
      </c>
      <c r="M15" s="49">
        <v>1432.123</v>
      </c>
      <c r="N15" s="49">
        <v>2614.2440000000001</v>
      </c>
      <c r="O15" s="49">
        <v>2883.317</v>
      </c>
      <c r="P15" s="49">
        <v>5778</v>
      </c>
      <c r="Q15" s="49">
        <v>5853.9070000000002</v>
      </c>
      <c r="R15" s="49">
        <v>1760</v>
      </c>
      <c r="S15" s="40">
        <v>1333</v>
      </c>
      <c r="T15" s="40">
        <v>28205</v>
      </c>
      <c r="U15" s="40">
        <v>8635</v>
      </c>
      <c r="V15" s="40">
        <v>1765</v>
      </c>
      <c r="W15" s="40">
        <v>8620</v>
      </c>
      <c r="X15" s="40">
        <v>14395</v>
      </c>
      <c r="Y15" s="40">
        <v>22081</v>
      </c>
      <c r="Z15" s="51">
        <v>8540</v>
      </c>
      <c r="AA15" s="51">
        <v>14168</v>
      </c>
      <c r="AB15" s="51">
        <v>4361</v>
      </c>
      <c r="AC15" s="41">
        <v>65.901639344262293</v>
      </c>
      <c r="AD15" s="41">
        <v>-69.219367588932812</v>
      </c>
    </row>
    <row r="16" spans="1:30" x14ac:dyDescent="0.25">
      <c r="A16" s="380">
        <v>4</v>
      </c>
      <c r="B16" s="39" t="s">
        <v>85</v>
      </c>
      <c r="C16" s="39">
        <v>71757</v>
      </c>
      <c r="D16" s="39">
        <v>72011</v>
      </c>
      <c r="E16" s="39">
        <v>29872</v>
      </c>
      <c r="F16" s="39">
        <v>42826</v>
      </c>
      <c r="G16" s="39">
        <v>30557</v>
      </c>
      <c r="H16" s="39">
        <v>39104</v>
      </c>
      <c r="I16" s="39">
        <v>51458</v>
      </c>
      <c r="J16" s="39">
        <v>43701</v>
      </c>
      <c r="K16" s="39">
        <v>55562</v>
      </c>
      <c r="L16" s="39">
        <v>65011</v>
      </c>
      <c r="M16" s="39">
        <v>77940</v>
      </c>
      <c r="N16" s="39">
        <v>79854</v>
      </c>
      <c r="O16" s="39">
        <v>71372</v>
      </c>
      <c r="P16" s="39">
        <v>153165</v>
      </c>
      <c r="Q16" s="39">
        <v>84071</v>
      </c>
      <c r="R16" s="39">
        <v>163227</v>
      </c>
      <c r="S16" s="40">
        <v>155108</v>
      </c>
      <c r="T16" s="40">
        <v>146619</v>
      </c>
      <c r="U16" s="40">
        <v>260657</v>
      </c>
      <c r="V16" s="40">
        <v>375240</v>
      </c>
      <c r="W16" s="40">
        <v>236452</v>
      </c>
      <c r="X16" s="40">
        <v>264958</v>
      </c>
      <c r="Y16" s="40">
        <v>265454</v>
      </c>
      <c r="Z16" s="51">
        <v>334177</v>
      </c>
      <c r="AA16" s="51">
        <v>444414</v>
      </c>
      <c r="AB16" s="51">
        <v>457759</v>
      </c>
      <c r="AC16" s="41">
        <v>32.987608363232681</v>
      </c>
      <c r="AD16" s="41">
        <v>3.0028306939025242</v>
      </c>
    </row>
    <row r="17" spans="1:30" x14ac:dyDescent="0.25">
      <c r="A17" s="380">
        <v>5</v>
      </c>
      <c r="B17" s="16" t="s">
        <v>69</v>
      </c>
      <c r="C17" s="16">
        <v>2551</v>
      </c>
      <c r="D17" s="16">
        <v>2072</v>
      </c>
      <c r="E17" s="16">
        <v>3229</v>
      </c>
      <c r="F17" s="16">
        <v>2744</v>
      </c>
      <c r="G17" s="16">
        <v>3258</v>
      </c>
      <c r="H17" s="16">
        <v>4096</v>
      </c>
      <c r="I17" s="16">
        <v>6375</v>
      </c>
      <c r="J17" s="16">
        <v>12848</v>
      </c>
      <c r="K17" s="16">
        <v>14429</v>
      </c>
      <c r="L17" s="16">
        <v>14725</v>
      </c>
      <c r="M17" s="16">
        <v>9949</v>
      </c>
      <c r="N17" s="16">
        <v>7790</v>
      </c>
      <c r="O17" s="16">
        <v>11377</v>
      </c>
      <c r="P17" s="16">
        <v>16001</v>
      </c>
      <c r="Q17" s="16">
        <v>19920</v>
      </c>
      <c r="R17" s="16">
        <v>9572</v>
      </c>
      <c r="S17" s="40">
        <v>5178</v>
      </c>
      <c r="T17" s="40">
        <v>5812</v>
      </c>
      <c r="U17" s="40">
        <v>6606</v>
      </c>
      <c r="V17" s="54">
        <v>970</v>
      </c>
      <c r="W17" s="54">
        <v>4156</v>
      </c>
      <c r="X17" s="54">
        <v>9775</v>
      </c>
      <c r="Y17" s="54">
        <v>36120</v>
      </c>
      <c r="Z17" s="51">
        <v>40322.838199999998</v>
      </c>
      <c r="AA17" s="51">
        <v>27095</v>
      </c>
      <c r="AB17" s="51">
        <v>35647</v>
      </c>
      <c r="AC17" s="41">
        <v>-32.804829199746152</v>
      </c>
      <c r="AD17" s="41">
        <v>31.563019007196885</v>
      </c>
    </row>
    <row r="18" spans="1:30" x14ac:dyDescent="0.25">
      <c r="A18" s="380">
        <v>6</v>
      </c>
      <c r="B18" s="39" t="s">
        <v>24</v>
      </c>
      <c r="C18" s="50">
        <v>36611.579536317193</v>
      </c>
      <c r="D18" s="50">
        <v>47533.244938350588</v>
      </c>
      <c r="E18" s="50">
        <v>35746.000591877906</v>
      </c>
      <c r="F18" s="50">
        <v>20504.907379820936</v>
      </c>
      <c r="G18" s="50">
        <v>40182.011269512201</v>
      </c>
      <c r="H18" s="50">
        <v>46513.307671990973</v>
      </c>
      <c r="I18" s="50">
        <v>52170.942999999999</v>
      </c>
      <c r="J18" s="50">
        <v>41689.018099999994</v>
      </c>
      <c r="K18" s="50">
        <v>48338.849199999997</v>
      </c>
      <c r="L18" s="50">
        <v>22565.553400000001</v>
      </c>
      <c r="M18" s="50">
        <v>30849.332070999997</v>
      </c>
      <c r="N18" s="50">
        <v>29535.282249999997</v>
      </c>
      <c r="O18" s="50">
        <v>30486.521412000006</v>
      </c>
      <c r="P18" s="50">
        <v>70883.353088999997</v>
      </c>
      <c r="Q18" s="50">
        <v>51761.360699999997</v>
      </c>
      <c r="R18" s="50">
        <v>54364.228399999993</v>
      </c>
      <c r="S18" s="50">
        <v>26905</v>
      </c>
      <c r="T18" s="50">
        <v>69745</v>
      </c>
      <c r="U18" s="50">
        <v>115242</v>
      </c>
      <c r="V18" s="55">
        <v>42244</v>
      </c>
      <c r="W18" s="55">
        <v>24678</v>
      </c>
      <c r="X18" s="55">
        <v>56250</v>
      </c>
      <c r="Y18" s="55">
        <v>56627</v>
      </c>
      <c r="Z18" s="330">
        <v>63380</v>
      </c>
      <c r="AA18" s="330">
        <v>48057</v>
      </c>
      <c r="AB18" s="330">
        <v>41461</v>
      </c>
      <c r="AC18" s="41">
        <v>-24.176396339539281</v>
      </c>
      <c r="AD18" s="41">
        <v>-13.725367792413181</v>
      </c>
    </row>
    <row r="19" spans="1:30" x14ac:dyDescent="0.25">
      <c r="A19" s="380"/>
      <c r="B19" s="16" t="s">
        <v>75</v>
      </c>
      <c r="C19" s="49">
        <v>3336.4104111213228</v>
      </c>
      <c r="D19" s="49">
        <v>4331.7009343827303</v>
      </c>
      <c r="E19" s="49">
        <v>3257.5302688698821</v>
      </c>
      <c r="F19" s="49">
        <v>1868.6106234026402</v>
      </c>
      <c r="G19" s="49">
        <v>3661.7835787830222</v>
      </c>
      <c r="H19" s="49">
        <v>4238.7541301948022</v>
      </c>
      <c r="I19" s="49">
        <v>4754.3340000000007</v>
      </c>
      <c r="J19" s="49">
        <v>3680.2698</v>
      </c>
      <c r="K19" s="49">
        <v>4166.5079999999998</v>
      </c>
      <c r="L19" s="49">
        <v>1907.212</v>
      </c>
      <c r="M19" s="49">
        <v>10873.944</v>
      </c>
      <c r="N19" s="49">
        <v>2135.8869999999997</v>
      </c>
      <c r="O19" s="49">
        <v>4264.9179999999997</v>
      </c>
      <c r="P19" s="49">
        <v>24477.679</v>
      </c>
      <c r="Q19" s="49">
        <v>8766.5490000000009</v>
      </c>
      <c r="R19" s="49">
        <v>6196.1849999999995</v>
      </c>
      <c r="S19" s="40">
        <v>5825</v>
      </c>
      <c r="T19" s="40">
        <v>39407</v>
      </c>
      <c r="U19" s="40">
        <v>8627</v>
      </c>
      <c r="V19" s="54">
        <v>14612</v>
      </c>
      <c r="W19" s="54">
        <v>6261</v>
      </c>
      <c r="X19" s="54">
        <v>4239</v>
      </c>
      <c r="Y19" s="54">
        <v>7177</v>
      </c>
      <c r="Z19" s="51">
        <v>18266</v>
      </c>
      <c r="AA19" s="51">
        <v>21618</v>
      </c>
      <c r="AB19" s="51">
        <v>27421</v>
      </c>
      <c r="AC19" s="41">
        <v>18.351034709295959</v>
      </c>
      <c r="AD19" s="41">
        <v>26.843371264686837</v>
      </c>
    </row>
    <row r="20" spans="1:30" x14ac:dyDescent="0.25">
      <c r="A20" s="380"/>
      <c r="B20" s="16" t="s">
        <v>254</v>
      </c>
      <c r="C20" s="49">
        <v>75.343261741648462</v>
      </c>
      <c r="D20" s="49">
        <v>97.819044143329634</v>
      </c>
      <c r="E20" s="49">
        <v>73.561979923303056</v>
      </c>
      <c r="F20" s="49">
        <v>42.197212556033634</v>
      </c>
      <c r="G20" s="49">
        <v>82.690881702648895</v>
      </c>
      <c r="H20" s="49">
        <v>95.720107102299593</v>
      </c>
      <c r="I20" s="49">
        <v>107.363</v>
      </c>
      <c r="J20" s="49">
        <v>118.76600000000001</v>
      </c>
      <c r="K20" s="49">
        <v>65.392999999999986</v>
      </c>
      <c r="L20" s="49">
        <v>69.942999999999998</v>
      </c>
      <c r="M20" s="49">
        <v>64.735371000000001</v>
      </c>
      <c r="N20" s="49">
        <v>48.490250000000003</v>
      </c>
      <c r="O20" s="49">
        <v>33.846411999999994</v>
      </c>
      <c r="P20" s="49">
        <v>27.860689000000004</v>
      </c>
      <c r="Q20" s="49">
        <v>0</v>
      </c>
      <c r="R20" s="49">
        <v>4.6909999999999998</v>
      </c>
      <c r="S20" s="40">
        <v>0</v>
      </c>
      <c r="T20" s="40">
        <v>1</v>
      </c>
      <c r="U20" s="40">
        <v>0</v>
      </c>
      <c r="V20" s="54">
        <v>997</v>
      </c>
      <c r="W20" s="54">
        <v>1539</v>
      </c>
      <c r="X20" s="54">
        <v>2</v>
      </c>
      <c r="Y20" s="54">
        <v>-1</v>
      </c>
      <c r="Z20" s="51">
        <v>-1</v>
      </c>
      <c r="AA20" s="51">
        <v>4</v>
      </c>
      <c r="AB20" s="51">
        <v>-1</v>
      </c>
      <c r="AC20" s="41">
        <v>-500</v>
      </c>
      <c r="AD20" s="41">
        <v>-125</v>
      </c>
    </row>
    <row r="21" spans="1:30" x14ac:dyDescent="0.25">
      <c r="A21" s="380"/>
      <c r="B21" s="16" t="s">
        <v>76</v>
      </c>
      <c r="C21" s="49">
        <v>33199.825863454222</v>
      </c>
      <c r="D21" s="49">
        <v>43103.724959824525</v>
      </c>
      <c r="E21" s="49">
        <v>32414.908343084724</v>
      </c>
      <c r="F21" s="49">
        <v>18594.099543862263</v>
      </c>
      <c r="G21" s="49">
        <v>36437.536809026533</v>
      </c>
      <c r="H21" s="49">
        <v>42178.833434693872</v>
      </c>
      <c r="I21" s="49">
        <v>47309.245999999999</v>
      </c>
      <c r="J21" s="49">
        <v>37889.982299999996</v>
      </c>
      <c r="K21" s="49">
        <v>44106.948199999999</v>
      </c>
      <c r="L21" s="49">
        <v>20588.398400000002</v>
      </c>
      <c r="M21" s="49">
        <v>19910.652699999999</v>
      </c>
      <c r="N21" s="49">
        <v>27350.904999999999</v>
      </c>
      <c r="O21" s="49">
        <v>26187.757000000005</v>
      </c>
      <c r="P21" s="49">
        <v>46377.813399999999</v>
      </c>
      <c r="Q21" s="49">
        <v>42994.811699999998</v>
      </c>
      <c r="R21" s="49">
        <v>48163.352399999996</v>
      </c>
      <c r="S21" s="40">
        <v>21080</v>
      </c>
      <c r="T21" s="40">
        <v>30337</v>
      </c>
      <c r="U21" s="40">
        <v>106615</v>
      </c>
      <c r="V21" s="54">
        <v>26635</v>
      </c>
      <c r="W21" s="54">
        <v>16878</v>
      </c>
      <c r="X21" s="54">
        <v>52009</v>
      </c>
      <c r="Y21" s="54">
        <v>49451</v>
      </c>
      <c r="Z21" s="51">
        <v>45115</v>
      </c>
      <c r="AA21" s="51">
        <v>26435</v>
      </c>
      <c r="AB21" s="51">
        <v>14041</v>
      </c>
      <c r="AC21" s="48">
        <v>-41.405297572869337</v>
      </c>
      <c r="AD21" s="48">
        <v>-46.884811802534522</v>
      </c>
    </row>
    <row r="22" spans="1:30" x14ac:dyDescent="0.25">
      <c r="A22" s="380">
        <v>7</v>
      </c>
      <c r="B22" s="39" t="s">
        <v>27</v>
      </c>
      <c r="C22" s="47">
        <v>19601.420463682804</v>
      </c>
      <c r="D22" s="47">
        <v>25448.755061649412</v>
      </c>
      <c r="E22" s="47">
        <v>19137.99940812209</v>
      </c>
      <c r="F22" s="47">
        <v>10978.092620179064</v>
      </c>
      <c r="G22" s="47">
        <v>21512.988730487799</v>
      </c>
      <c r="H22" s="47">
        <v>24902.692328009023</v>
      </c>
      <c r="I22" s="47">
        <v>27931.7255</v>
      </c>
      <c r="J22" s="47">
        <v>29237.988899999997</v>
      </c>
      <c r="K22" s="47">
        <v>37145.085800000001</v>
      </c>
      <c r="L22" s="47">
        <v>21437.254062641252</v>
      </c>
      <c r="M22" s="47">
        <v>22034.759677037735</v>
      </c>
      <c r="N22" s="47">
        <v>18166.104203313505</v>
      </c>
      <c r="O22" s="47">
        <v>20485.690731066032</v>
      </c>
      <c r="P22" s="47">
        <v>20402.61269812446</v>
      </c>
      <c r="Q22" s="47">
        <v>39012.907564482273</v>
      </c>
      <c r="R22" s="47">
        <v>39481.149688261256</v>
      </c>
      <c r="S22" s="40">
        <v>28307</v>
      </c>
      <c r="T22" s="40">
        <v>33644</v>
      </c>
      <c r="U22" s="40">
        <v>26377</v>
      </c>
      <c r="V22" s="40">
        <v>28753</v>
      </c>
      <c r="W22" s="40">
        <v>42344</v>
      </c>
      <c r="X22" s="54">
        <v>35011</v>
      </c>
      <c r="Y22" s="54">
        <v>100760</v>
      </c>
      <c r="Z22" s="51">
        <v>48682</v>
      </c>
      <c r="AA22" s="51">
        <v>40974</v>
      </c>
      <c r="AB22" s="51">
        <v>54976</v>
      </c>
      <c r="AC22" s="41">
        <v>-15.833367569122061</v>
      </c>
      <c r="AD22" s="41">
        <v>34.172890125445406</v>
      </c>
    </row>
    <row r="23" spans="1:30" x14ac:dyDescent="0.25">
      <c r="A23" s="380">
        <v>8</v>
      </c>
      <c r="B23" s="39" t="s">
        <v>29</v>
      </c>
      <c r="C23" s="39">
        <v>3352</v>
      </c>
      <c r="D23" s="39">
        <v>2176</v>
      </c>
      <c r="E23" s="39">
        <v>1730</v>
      </c>
      <c r="F23" s="39">
        <v>2228</v>
      </c>
      <c r="G23" s="39">
        <v>1128</v>
      </c>
      <c r="H23" s="39">
        <v>1060</v>
      </c>
      <c r="I23" s="39">
        <v>1878</v>
      </c>
      <c r="J23" s="39">
        <v>4027</v>
      </c>
      <c r="K23" s="39">
        <v>3558</v>
      </c>
      <c r="L23" s="39">
        <v>5266</v>
      </c>
      <c r="M23" s="39">
        <v>4322</v>
      </c>
      <c r="N23" s="39">
        <v>3289</v>
      </c>
      <c r="O23" s="39">
        <v>7011</v>
      </c>
      <c r="P23" s="39">
        <v>10578</v>
      </c>
      <c r="Q23" s="39">
        <v>4929</v>
      </c>
      <c r="R23" s="39">
        <v>5535</v>
      </c>
      <c r="S23" s="40">
        <v>6964</v>
      </c>
      <c r="T23" s="40">
        <v>16949</v>
      </c>
      <c r="U23" s="40">
        <v>6593</v>
      </c>
      <c r="V23" s="40">
        <v>7874</v>
      </c>
      <c r="W23" s="40">
        <v>7877</v>
      </c>
      <c r="X23" s="40">
        <v>11435</v>
      </c>
      <c r="Y23" s="40">
        <v>24572</v>
      </c>
      <c r="Z23" s="51">
        <v>20256</v>
      </c>
      <c r="AA23" s="51">
        <v>18381</v>
      </c>
      <c r="AB23" s="51">
        <v>29057</v>
      </c>
      <c r="AC23" s="41">
        <v>-9.2565165876777229</v>
      </c>
      <c r="AD23" s="41">
        <v>58.081714814210329</v>
      </c>
    </row>
    <row r="24" spans="1:30" x14ac:dyDescent="0.25">
      <c r="A24" s="38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0"/>
      <c r="T24" s="40"/>
      <c r="U24" s="40"/>
      <c r="V24" s="40"/>
      <c r="W24" s="40"/>
      <c r="X24" s="40"/>
      <c r="Y24" s="40"/>
      <c r="Z24" s="51"/>
      <c r="AA24" s="51"/>
      <c r="AB24" s="51"/>
      <c r="AC24" s="41"/>
      <c r="AD24" s="41"/>
    </row>
    <row r="25" spans="1:30" x14ac:dyDescent="0.25">
      <c r="A25" s="256" t="s">
        <v>12</v>
      </c>
      <c r="B25" s="36" t="s">
        <v>110</v>
      </c>
      <c r="C25" s="37">
        <v>61791.86365625621</v>
      </c>
      <c r="D25" s="37">
        <v>63188.109678390436</v>
      </c>
      <c r="E25" s="37">
        <v>63235.593124678024</v>
      </c>
      <c r="F25" s="37">
        <v>80372.619132423977</v>
      </c>
      <c r="G25" s="37">
        <v>116251.36479601194</v>
      </c>
      <c r="H25" s="37">
        <v>146684.13769881634</v>
      </c>
      <c r="I25" s="37">
        <v>199100.19434551866</v>
      </c>
      <c r="J25" s="37">
        <v>267171.51332006563</v>
      </c>
      <c r="K25" s="37">
        <v>340203.97025243531</v>
      </c>
      <c r="L25" s="37">
        <v>436536.68614922662</v>
      </c>
      <c r="M25" s="37">
        <v>411420.30981809297</v>
      </c>
      <c r="N25" s="37">
        <v>447265.73558884114</v>
      </c>
      <c r="O25" s="37">
        <v>599263.61665095494</v>
      </c>
      <c r="P25" s="37">
        <v>506773.30827310501</v>
      </c>
      <c r="Q25" s="37">
        <v>594506.68932649004</v>
      </c>
      <c r="R25" s="37">
        <v>749050.21443909081</v>
      </c>
      <c r="S25" s="37">
        <v>867876</v>
      </c>
      <c r="T25" s="37">
        <v>1089414</v>
      </c>
      <c r="U25" s="37">
        <v>1359100</v>
      </c>
      <c r="V25" s="37">
        <v>898531</v>
      </c>
      <c r="W25" s="37">
        <v>995499</v>
      </c>
      <c r="X25" s="37">
        <v>1241418</v>
      </c>
      <c r="Y25" s="37">
        <v>1798062</v>
      </c>
      <c r="Z25" s="333">
        <v>1934570</v>
      </c>
      <c r="AA25" s="333">
        <v>1938519</v>
      </c>
      <c r="AB25" s="333">
        <v>3042633</v>
      </c>
      <c r="AC25" s="38">
        <v>0.20412804912719196</v>
      </c>
      <c r="AD25" s="38">
        <v>56.956573549188846</v>
      </c>
    </row>
    <row r="26" spans="1:30" x14ac:dyDescent="0.25">
      <c r="A26" s="262"/>
      <c r="B26" s="16" t="s">
        <v>77</v>
      </c>
      <c r="C26" s="49">
        <v>17889.153521001757</v>
      </c>
      <c r="D26" s="49">
        <v>17208.105282472028</v>
      </c>
      <c r="E26" s="49">
        <v>21238.535867588034</v>
      </c>
      <c r="F26" s="49">
        <v>22616.387403793291</v>
      </c>
      <c r="G26" s="49">
        <v>29579.407407184008</v>
      </c>
      <c r="H26" s="49">
        <v>27885.022409958619</v>
      </c>
      <c r="I26" s="49">
        <v>38329.194345518656</v>
      </c>
      <c r="J26" s="49">
        <v>46290.513320065635</v>
      </c>
      <c r="K26" s="49">
        <v>67080.97025243532</v>
      </c>
      <c r="L26" s="49">
        <v>118253.68614922662</v>
      </c>
      <c r="M26" s="49">
        <v>133913.30981809294</v>
      </c>
      <c r="N26" s="49">
        <v>134416.73558884117</v>
      </c>
      <c r="O26" s="49">
        <v>148773.61665095494</v>
      </c>
      <c r="P26" s="49">
        <v>151799.30827310501</v>
      </c>
      <c r="Q26" s="49">
        <v>169249.68932649001</v>
      </c>
      <c r="R26" s="49">
        <v>214678.21443909081</v>
      </c>
      <c r="S26" s="40">
        <v>235406</v>
      </c>
      <c r="T26" s="40">
        <v>314376</v>
      </c>
      <c r="U26" s="40">
        <v>359047</v>
      </c>
      <c r="V26" s="40">
        <v>354495</v>
      </c>
      <c r="W26" s="40">
        <v>387225</v>
      </c>
      <c r="X26" s="40">
        <v>477178</v>
      </c>
      <c r="Y26" s="40">
        <v>542267</v>
      </c>
      <c r="Z26" s="51">
        <v>591344</v>
      </c>
      <c r="AA26" s="51">
        <v>623435</v>
      </c>
      <c r="AB26" s="51">
        <v>788996</v>
      </c>
      <c r="AC26" s="41">
        <v>5.4267904975783949</v>
      </c>
      <c r="AD26" s="41">
        <v>26.556256867195444</v>
      </c>
    </row>
    <row r="27" spans="1:30" x14ac:dyDescent="0.25">
      <c r="A27" s="262"/>
      <c r="B27" s="16" t="s">
        <v>78</v>
      </c>
      <c r="C27" s="49">
        <v>35137.765152927728</v>
      </c>
      <c r="D27" s="49">
        <v>34704.115814390825</v>
      </c>
      <c r="E27" s="49">
        <v>19612.676333981541</v>
      </c>
      <c r="F27" s="49">
        <v>29524.661214825053</v>
      </c>
      <c r="G27" s="49">
        <v>54143.558971738661</v>
      </c>
      <c r="H27" s="49">
        <v>77406.50202621748</v>
      </c>
      <c r="I27" s="49">
        <v>122774</v>
      </c>
      <c r="J27" s="49">
        <v>153561</v>
      </c>
      <c r="K27" s="49">
        <v>181294</v>
      </c>
      <c r="L27" s="49">
        <v>213290</v>
      </c>
      <c r="M27" s="49">
        <v>219840</v>
      </c>
      <c r="N27" s="49">
        <v>242542</v>
      </c>
      <c r="O27" s="49">
        <v>372721</v>
      </c>
      <c r="P27" s="49">
        <v>288464</v>
      </c>
      <c r="Q27" s="49">
        <v>358791</v>
      </c>
      <c r="R27" s="49">
        <v>442650</v>
      </c>
      <c r="S27" s="40">
        <v>527461</v>
      </c>
      <c r="T27" s="40">
        <v>686665</v>
      </c>
      <c r="U27" s="40">
        <v>909116</v>
      </c>
      <c r="V27" s="40">
        <v>463854</v>
      </c>
      <c r="W27" s="40">
        <v>527970</v>
      </c>
      <c r="X27" s="40">
        <v>653800</v>
      </c>
      <c r="Y27" s="40">
        <v>1086307</v>
      </c>
      <c r="Z27" s="51">
        <v>1164239</v>
      </c>
      <c r="AA27" s="51">
        <v>1125263</v>
      </c>
      <c r="AB27" s="51">
        <v>1991963</v>
      </c>
      <c r="AC27" s="41">
        <v>-3.3477662232582901</v>
      </c>
      <c r="AD27" s="41">
        <v>77.021993969409806</v>
      </c>
    </row>
    <row r="28" spans="1:30" x14ac:dyDescent="0.25">
      <c r="A28" s="262"/>
      <c r="B28" s="16" t="s">
        <v>79</v>
      </c>
      <c r="C28" s="49">
        <v>8764.9449823267259</v>
      </c>
      <c r="D28" s="49">
        <v>11275.888581527586</v>
      </c>
      <c r="E28" s="49">
        <v>22384.380923108449</v>
      </c>
      <c r="F28" s="49">
        <v>28231.570513805644</v>
      </c>
      <c r="G28" s="49">
        <v>32528.398417089287</v>
      </c>
      <c r="H28" s="49">
        <v>41392.613262640232</v>
      </c>
      <c r="I28" s="49">
        <v>37997</v>
      </c>
      <c r="J28" s="49">
        <v>67320</v>
      </c>
      <c r="K28" s="49">
        <v>91829</v>
      </c>
      <c r="L28" s="49">
        <v>104993</v>
      </c>
      <c r="M28" s="49">
        <v>57667</v>
      </c>
      <c r="N28" s="49">
        <v>70307</v>
      </c>
      <c r="O28" s="49">
        <v>77769</v>
      </c>
      <c r="P28" s="49">
        <v>66510</v>
      </c>
      <c r="Q28" s="49">
        <v>66466</v>
      </c>
      <c r="R28" s="49">
        <v>91722</v>
      </c>
      <c r="S28" s="40">
        <v>105009</v>
      </c>
      <c r="T28" s="40">
        <v>88373</v>
      </c>
      <c r="U28" s="40">
        <v>90937</v>
      </c>
      <c r="V28" s="40">
        <v>80182</v>
      </c>
      <c r="W28" s="40">
        <v>80304</v>
      </c>
      <c r="X28" s="40">
        <v>110440</v>
      </c>
      <c r="Y28" s="40">
        <v>169488</v>
      </c>
      <c r="Z28" s="51">
        <v>178987</v>
      </c>
      <c r="AA28" s="51">
        <v>189821</v>
      </c>
      <c r="AB28" s="51">
        <v>261674</v>
      </c>
      <c r="AC28" s="41">
        <v>6.0529535664601326</v>
      </c>
      <c r="AD28" s="41">
        <v>37.853029959804246</v>
      </c>
    </row>
    <row r="29" spans="1:30" x14ac:dyDescent="0.25">
      <c r="A29" s="262"/>
      <c r="B29" s="36" t="s">
        <v>111</v>
      </c>
      <c r="C29" s="164">
        <v>61791.863656256217</v>
      </c>
      <c r="D29" s="164">
        <v>63188.109678390429</v>
      </c>
      <c r="E29" s="164">
        <v>63235.593124678024</v>
      </c>
      <c r="F29" s="164">
        <v>80372.619132423992</v>
      </c>
      <c r="G29" s="164">
        <v>116251.36479601194</v>
      </c>
      <c r="H29" s="164">
        <v>146684.13769881637</v>
      </c>
      <c r="I29" s="164">
        <v>199100.19434551866</v>
      </c>
      <c r="J29" s="164">
        <v>267171.51332006563</v>
      </c>
      <c r="K29" s="164">
        <v>340203.97025243531</v>
      </c>
      <c r="L29" s="164">
        <v>436536.68614922662</v>
      </c>
      <c r="M29" s="164">
        <v>411420.30981809297</v>
      </c>
      <c r="N29" s="164">
        <v>447265.73558884114</v>
      </c>
      <c r="O29" s="164">
        <v>599263.61665095494</v>
      </c>
      <c r="P29" s="164">
        <v>506773.30827310501</v>
      </c>
      <c r="Q29" s="164">
        <v>594506.68932648993</v>
      </c>
      <c r="R29" s="164">
        <v>749050.21443909081</v>
      </c>
      <c r="S29" s="164">
        <v>867875.60738539486</v>
      </c>
      <c r="T29" s="164">
        <v>1089414</v>
      </c>
      <c r="U29" s="164">
        <v>1359098</v>
      </c>
      <c r="V29" s="164">
        <v>898530</v>
      </c>
      <c r="W29" s="164">
        <v>995500.00000000012</v>
      </c>
      <c r="X29" s="164">
        <v>1241417.5181750613</v>
      </c>
      <c r="Y29" s="164">
        <v>1798062.200364315</v>
      </c>
      <c r="Z29" s="334">
        <v>1934569.891743222</v>
      </c>
      <c r="AA29" s="334">
        <v>1938519.4555291664</v>
      </c>
      <c r="AB29" s="334">
        <v>3042633</v>
      </c>
      <c r="AC29" s="38">
        <v>0.2041572032523078</v>
      </c>
      <c r="AD29" s="38">
        <v>56.956536666248667</v>
      </c>
    </row>
    <row r="30" spans="1:30" ht="25.5" x14ac:dyDescent="0.25">
      <c r="A30" s="262"/>
      <c r="B30" s="39" t="s">
        <v>112</v>
      </c>
      <c r="C30" s="47">
        <v>50868.057430167886</v>
      </c>
      <c r="D30" s="47">
        <v>52017.469644624958</v>
      </c>
      <c r="E30" s="47">
        <v>52056.558782414621</v>
      </c>
      <c r="F30" s="47">
        <v>66164.034614405376</v>
      </c>
      <c r="G30" s="47">
        <v>95699.995935957064</v>
      </c>
      <c r="H30" s="47">
        <v>120752.74476371275</v>
      </c>
      <c r="I30" s="47">
        <v>163902.48684949675</v>
      </c>
      <c r="J30" s="47">
        <v>232436.01178007206</v>
      </c>
      <c r="K30" s="47">
        <v>270800.00795094785</v>
      </c>
      <c r="L30" s="47">
        <v>359161.70355129597</v>
      </c>
      <c r="M30" s="47">
        <v>340510.7838456055</v>
      </c>
      <c r="N30" s="47">
        <v>370177.89364726894</v>
      </c>
      <c r="O30" s="47">
        <v>487648.63392002566</v>
      </c>
      <c r="P30" s="47">
        <v>427366.97869075078</v>
      </c>
      <c r="Q30" s="47">
        <v>514388.40509540722</v>
      </c>
      <c r="R30" s="47">
        <v>624622.17377276637</v>
      </c>
      <c r="S30" s="40">
        <v>750083.60738539486</v>
      </c>
      <c r="T30" s="40">
        <v>967642.00000000012</v>
      </c>
      <c r="U30" s="40">
        <v>1229418</v>
      </c>
      <c r="V30" s="40">
        <v>804220</v>
      </c>
      <c r="W30" s="40">
        <v>888918.00000000012</v>
      </c>
      <c r="X30" s="40">
        <v>1070774</v>
      </c>
      <c r="Y30" s="40">
        <v>1634531.4770538465</v>
      </c>
      <c r="Z30" s="51">
        <v>1777696</v>
      </c>
      <c r="AA30" s="51">
        <v>1798449.0473934873</v>
      </c>
      <c r="AB30" s="51">
        <v>2765709</v>
      </c>
      <c r="AC30" s="41">
        <v>1.1674126168640413</v>
      </c>
      <c r="AD30" s="41">
        <v>53.783005640797739</v>
      </c>
    </row>
    <row r="31" spans="1:30" x14ac:dyDescent="0.25">
      <c r="A31" s="262"/>
      <c r="B31" s="39" t="s">
        <v>113</v>
      </c>
      <c r="C31" s="47">
        <v>5207.8139514612476</v>
      </c>
      <c r="D31" s="47">
        <v>5325.4894686489661</v>
      </c>
      <c r="E31" s="47">
        <v>5329.4913701843452</v>
      </c>
      <c r="F31" s="47">
        <v>6773.7987247280662</v>
      </c>
      <c r="G31" s="47">
        <v>9797.6569023547472</v>
      </c>
      <c r="H31" s="47">
        <v>12362.528876220682</v>
      </c>
      <c r="I31" s="47">
        <v>16780.150468018095</v>
      </c>
      <c r="J31" s="47">
        <v>20299.798817559222</v>
      </c>
      <c r="K31" s="47">
        <v>30506.418690898456</v>
      </c>
      <c r="L31" s="47">
        <v>35318.150057686464</v>
      </c>
      <c r="M31" s="47">
        <v>35354.896097586417</v>
      </c>
      <c r="N31" s="47">
        <v>38435.048381147142</v>
      </c>
      <c r="O31" s="47">
        <v>62110.220602435205</v>
      </c>
      <c r="P31" s="47">
        <v>36648.765021785286</v>
      </c>
      <c r="Q31" s="47">
        <v>54706.348499430453</v>
      </c>
      <c r="R31" s="47">
        <v>70113.901483527472</v>
      </c>
      <c r="S31" s="40">
        <v>80402.999999999985</v>
      </c>
      <c r="T31" s="40">
        <v>74026</v>
      </c>
      <c r="U31" s="40">
        <v>69232.000000000015</v>
      </c>
      <c r="V31" s="40">
        <v>59004</v>
      </c>
      <c r="W31" s="40">
        <v>56683</v>
      </c>
      <c r="X31" s="40">
        <v>101795.0603622394</v>
      </c>
      <c r="Y31" s="40">
        <v>81784.04319322182</v>
      </c>
      <c r="Z31" s="51">
        <v>85818.216038334445</v>
      </c>
      <c r="AA31" s="51">
        <v>67009.827285404215</v>
      </c>
      <c r="AB31" s="51">
        <v>115390</v>
      </c>
      <c r="AC31" s="41">
        <v>-21.916545951652793</v>
      </c>
      <c r="AD31" s="41">
        <v>72.198623208709165</v>
      </c>
    </row>
    <row r="32" spans="1:30" x14ac:dyDescent="0.25">
      <c r="A32" s="263"/>
      <c r="B32" s="56" t="s">
        <v>114</v>
      </c>
      <c r="C32" s="175">
        <v>5715.9922746270786</v>
      </c>
      <c r="D32" s="175">
        <v>5845.150565116508</v>
      </c>
      <c r="E32" s="175">
        <v>5849.5429720790562</v>
      </c>
      <c r="F32" s="175">
        <v>7434.7857932905436</v>
      </c>
      <c r="G32" s="175">
        <v>10753.711957700132</v>
      </c>
      <c r="H32" s="175">
        <v>13568.864058882924</v>
      </c>
      <c r="I32" s="175">
        <v>18417.557028003808</v>
      </c>
      <c r="J32" s="175">
        <v>14435.702722434346</v>
      </c>
      <c r="K32" s="175">
        <v>38897.543610589011</v>
      </c>
      <c r="L32" s="175">
        <v>42056.832540244213</v>
      </c>
      <c r="M32" s="175">
        <v>35554.629874901017</v>
      </c>
      <c r="N32" s="175">
        <v>38652.793560425023</v>
      </c>
      <c r="O32" s="175">
        <v>49504.762128494076</v>
      </c>
      <c r="P32" s="175">
        <v>42757.564560568942</v>
      </c>
      <c r="Q32" s="175">
        <v>25411.935731652327</v>
      </c>
      <c r="R32" s="175">
        <v>54314.139182796971</v>
      </c>
      <c r="S32" s="43">
        <v>37389.000000000007</v>
      </c>
      <c r="T32" s="43">
        <v>47746</v>
      </c>
      <c r="U32" s="43">
        <v>60448.000000000007</v>
      </c>
      <c r="V32" s="43">
        <v>35305.999999999993</v>
      </c>
      <c r="W32" s="43">
        <v>49899</v>
      </c>
      <c r="X32" s="43">
        <v>68848.457812821885</v>
      </c>
      <c r="Y32" s="43">
        <v>81746.680117246753</v>
      </c>
      <c r="Z32" s="332">
        <v>71055.675704887573</v>
      </c>
      <c r="AA32" s="332">
        <v>73060.58085027484</v>
      </c>
      <c r="AB32" s="332">
        <v>161534</v>
      </c>
      <c r="AC32" s="44">
        <v>2.8215974663503971</v>
      </c>
      <c r="AD32" s="44">
        <v>121.09597011148364</v>
      </c>
    </row>
  </sheetData>
  <mergeCells count="30">
    <mergeCell ref="N2:O2"/>
    <mergeCell ref="X2:Y2"/>
    <mergeCell ref="B7:B9"/>
    <mergeCell ref="AC7:AD7"/>
    <mergeCell ref="C8:C9"/>
    <mergeCell ref="D8:D9"/>
    <mergeCell ref="E8:E9"/>
    <mergeCell ref="F8:F9"/>
    <mergeCell ref="G8:G9"/>
    <mergeCell ref="H8:H9"/>
    <mergeCell ref="T8:T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AA8:AA9"/>
    <mergeCell ref="AB8:AB9"/>
    <mergeCell ref="U8:U9"/>
    <mergeCell ref="V8:V9"/>
    <mergeCell ref="W8:W9"/>
    <mergeCell ref="X8:X9"/>
    <mergeCell ref="Y8:Y9"/>
    <mergeCell ref="Z8:Z9"/>
  </mergeCells>
  <printOptions horizontalCentered="1"/>
  <pageMargins left="0.45" right="0.5" top="0.5" bottom="0.5" header="0.3" footer="0.3"/>
  <pageSetup scale="75" orientation="landscape" r:id="rId1"/>
  <rowBreaks count="1" manualBreakCount="1">
    <brk id="1" max="5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3"/>
  <sheetViews>
    <sheetView view="pageBreakPreview" topLeftCell="A23" zoomScale="130" zoomScaleNormal="190" zoomScaleSheetLayoutView="130" workbookViewId="0">
      <selection activeCell="I35" sqref="I35"/>
    </sheetView>
  </sheetViews>
  <sheetFormatPr defaultColWidth="9.140625" defaultRowHeight="15.75" x14ac:dyDescent="0.25"/>
  <cols>
    <col min="1" max="1" width="6.5703125" style="2" customWidth="1"/>
    <col min="2" max="2" width="30.85546875" style="372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8" width="8" style="2" customWidth="1"/>
    <col min="29" max="30" width="7.5703125" style="2" customWidth="1"/>
    <col min="31" max="16384" width="9.140625" style="2"/>
  </cols>
  <sheetData>
    <row r="2" spans="1:30" x14ac:dyDescent="0.25">
      <c r="A2" s="197" t="s">
        <v>37</v>
      </c>
      <c r="B2" s="348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419" t="s">
        <v>277</v>
      </c>
      <c r="O2" s="419"/>
      <c r="P2" s="243"/>
      <c r="Q2" s="243"/>
      <c r="R2" s="243"/>
      <c r="S2" s="243"/>
      <c r="T2" s="243"/>
      <c r="U2" s="243"/>
      <c r="V2" s="243"/>
      <c r="W2" s="243"/>
      <c r="X2" s="419" t="s">
        <v>278</v>
      </c>
      <c r="Y2" s="419"/>
      <c r="Z2" s="200"/>
      <c r="AA2" s="200"/>
      <c r="AB2" s="200"/>
      <c r="AC2" s="1"/>
      <c r="AD2" s="1"/>
    </row>
    <row r="3" spans="1:30" x14ac:dyDescent="0.25">
      <c r="A3" s="197" t="s">
        <v>38</v>
      </c>
      <c r="B3" s="348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</row>
    <row r="4" spans="1:30" x14ac:dyDescent="0.25">
      <c r="A4" s="197" t="s">
        <v>39</v>
      </c>
      <c r="B4" s="348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200"/>
      <c r="AA4" s="200"/>
      <c r="AB4" s="200"/>
    </row>
    <row r="5" spans="1:30" x14ac:dyDescent="0.25">
      <c r="A5" s="197" t="s">
        <v>104</v>
      </c>
      <c r="B5" s="348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32"/>
      <c r="Y5" s="177"/>
      <c r="Z5" s="191"/>
      <c r="AA5" s="197"/>
      <c r="AB5" s="197"/>
    </row>
    <row r="6" spans="1:30" x14ac:dyDescent="0.25">
      <c r="A6" s="1"/>
      <c r="B6" s="349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30" x14ac:dyDescent="0.25">
      <c r="A7" s="3" t="s">
        <v>40</v>
      </c>
      <c r="B7" s="455" t="s">
        <v>108</v>
      </c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 t="s">
        <v>90</v>
      </c>
      <c r="O7" s="248"/>
      <c r="P7" s="248"/>
      <c r="Q7" s="248"/>
      <c r="R7" s="249"/>
      <c r="S7" s="248"/>
      <c r="T7" s="248"/>
      <c r="U7" s="248"/>
      <c r="V7" s="248"/>
      <c r="W7" s="248"/>
      <c r="X7" s="248" t="s">
        <v>90</v>
      </c>
      <c r="Y7" s="248"/>
      <c r="Z7" s="248"/>
      <c r="AA7" s="248"/>
      <c r="AB7" s="248"/>
      <c r="AC7" s="454"/>
      <c r="AD7" s="454"/>
    </row>
    <row r="8" spans="1:30" x14ac:dyDescent="0.25">
      <c r="A8" s="458" t="s">
        <v>41</v>
      </c>
      <c r="B8" s="456"/>
      <c r="C8" s="453" t="s">
        <v>42</v>
      </c>
      <c r="D8" s="453" t="s">
        <v>43</v>
      </c>
      <c r="E8" s="453" t="s">
        <v>44</v>
      </c>
      <c r="F8" s="453" t="s">
        <v>45</v>
      </c>
      <c r="G8" s="453" t="s">
        <v>46</v>
      </c>
      <c r="H8" s="453" t="s">
        <v>47</v>
      </c>
      <c r="I8" s="453" t="s">
        <v>35</v>
      </c>
      <c r="J8" s="453" t="s">
        <v>48</v>
      </c>
      <c r="K8" s="453" t="s">
        <v>49</v>
      </c>
      <c r="L8" s="453" t="s">
        <v>50</v>
      </c>
      <c r="M8" s="453" t="s">
        <v>51</v>
      </c>
      <c r="N8" s="453" t="s">
        <v>52</v>
      </c>
      <c r="O8" s="453" t="s">
        <v>53</v>
      </c>
      <c r="P8" s="453" t="s">
        <v>61</v>
      </c>
      <c r="Q8" s="453" t="s">
        <v>54</v>
      </c>
      <c r="R8" s="453" t="s">
        <v>55</v>
      </c>
      <c r="S8" s="454" t="s">
        <v>36</v>
      </c>
      <c r="T8" s="454" t="s">
        <v>56</v>
      </c>
      <c r="U8" s="454" t="s">
        <v>57</v>
      </c>
      <c r="V8" s="454" t="s">
        <v>58</v>
      </c>
      <c r="W8" s="454" t="s">
        <v>59</v>
      </c>
      <c r="X8" s="454" t="s">
        <v>60</v>
      </c>
      <c r="Y8" s="454" t="s">
        <v>250</v>
      </c>
      <c r="Z8" s="454" t="s">
        <v>256</v>
      </c>
      <c r="AA8" s="454" t="s">
        <v>286</v>
      </c>
      <c r="AB8" s="454" t="s">
        <v>292</v>
      </c>
      <c r="AC8" s="340" t="s">
        <v>287</v>
      </c>
      <c r="AD8" s="340" t="s">
        <v>291</v>
      </c>
    </row>
    <row r="9" spans="1:30" x14ac:dyDescent="0.25">
      <c r="A9" s="459"/>
      <c r="B9" s="457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340" t="s">
        <v>256</v>
      </c>
      <c r="AD9" s="340" t="s">
        <v>286</v>
      </c>
    </row>
    <row r="10" spans="1:30" s="7" customFormat="1" x14ac:dyDescent="0.25">
      <c r="A10" s="4"/>
      <c r="B10" s="350" t="s">
        <v>62</v>
      </c>
      <c r="C10" s="5">
        <v>2465567.2500158418</v>
      </c>
      <c r="D10" s="5">
        <v>2586085.8497246187</v>
      </c>
      <c r="E10" s="5">
        <v>2517717.6165907099</v>
      </c>
      <c r="F10" s="5">
        <v>2752143.9508592342</v>
      </c>
      <c r="G10" s="5">
        <v>3017814.5175306713</v>
      </c>
      <c r="H10" s="5">
        <v>3302999.5459059635</v>
      </c>
      <c r="I10" s="5">
        <v>3935865.5613218304</v>
      </c>
      <c r="J10" s="5">
        <v>4069238.3712567911</v>
      </c>
      <c r="K10" s="5">
        <v>4220049.2268799972</v>
      </c>
      <c r="L10" s="5">
        <v>4045527.7993249577</v>
      </c>
      <c r="M10" s="5">
        <v>3734244.821322849</v>
      </c>
      <c r="N10" s="5">
        <v>3412392.5679490501</v>
      </c>
      <c r="O10" s="5">
        <v>3538084.5222595157</v>
      </c>
      <c r="P10" s="5">
        <v>3624603.0459046206</v>
      </c>
      <c r="Q10" s="5">
        <v>3745891.513555706</v>
      </c>
      <c r="R10" s="5">
        <v>4257588.4217770472</v>
      </c>
      <c r="S10" s="5">
        <v>4657148.8695684057</v>
      </c>
      <c r="T10" s="5">
        <v>5017178.4786979416</v>
      </c>
      <c r="U10" s="5">
        <v>5533616.5134127494</v>
      </c>
      <c r="V10" s="5">
        <v>4921408.939631517</v>
      </c>
      <c r="W10" s="5">
        <v>4592834.1894509094</v>
      </c>
      <c r="X10" s="5">
        <v>4761190.2179901684</v>
      </c>
      <c r="Y10" s="5">
        <v>4978899.7686131606</v>
      </c>
      <c r="Z10" s="5">
        <v>4179391.6119144424</v>
      </c>
      <c r="AA10" s="5">
        <v>4124290.4572395021</v>
      </c>
      <c r="AB10" s="5">
        <v>4667325</v>
      </c>
      <c r="AC10" s="6">
        <v>-1.3184013318555827</v>
      </c>
      <c r="AD10" s="6">
        <v>13.166738579415323</v>
      </c>
    </row>
    <row r="11" spans="1:30" s="7" customFormat="1" x14ac:dyDescent="0.25">
      <c r="A11" s="8" t="s">
        <v>1</v>
      </c>
      <c r="B11" s="351" t="s">
        <v>32</v>
      </c>
      <c r="C11" s="9">
        <v>1759903.5887020885</v>
      </c>
      <c r="D11" s="9">
        <v>1858920.0334193488</v>
      </c>
      <c r="E11" s="9">
        <v>2002787.1221860421</v>
      </c>
      <c r="F11" s="9">
        <v>2242882.7264405419</v>
      </c>
      <c r="G11" s="9">
        <v>2393746.456007102</v>
      </c>
      <c r="H11" s="9">
        <v>2584123.6556900139</v>
      </c>
      <c r="I11" s="9">
        <v>3082196.5553998677</v>
      </c>
      <c r="J11" s="9">
        <v>3092555.5155620934</v>
      </c>
      <c r="K11" s="9">
        <v>3180257.0868073045</v>
      </c>
      <c r="L11" s="9">
        <v>3040758.7119306289</v>
      </c>
      <c r="M11" s="9">
        <v>2855244.9774419679</v>
      </c>
      <c r="N11" s="9">
        <v>2642382.1028656447</v>
      </c>
      <c r="O11" s="9">
        <v>2663827.0408645477</v>
      </c>
      <c r="P11" s="9">
        <v>2769274.625298894</v>
      </c>
      <c r="Q11" s="9">
        <v>2931165.8521685428</v>
      </c>
      <c r="R11" s="9">
        <v>3213074.7070397516</v>
      </c>
      <c r="S11" s="9">
        <v>3537219.8695684061</v>
      </c>
      <c r="T11" s="9">
        <v>3621176</v>
      </c>
      <c r="U11" s="9">
        <v>3879013</v>
      </c>
      <c r="V11" s="9">
        <v>3812927</v>
      </c>
      <c r="W11" s="9">
        <v>3627467.7363476078</v>
      </c>
      <c r="X11" s="9">
        <v>3681813.8324332526</v>
      </c>
      <c r="Y11" s="9">
        <v>3758191.8079466759</v>
      </c>
      <c r="Z11" s="9">
        <v>3226093.5804858641</v>
      </c>
      <c r="AA11" s="9">
        <v>3318773.3091867496</v>
      </c>
      <c r="AB11" s="9">
        <v>3513693</v>
      </c>
      <c r="AC11" s="10">
        <v>2.8728158805277957</v>
      </c>
      <c r="AD11" s="10">
        <v>5.8732451015467007</v>
      </c>
    </row>
    <row r="12" spans="1:30" s="7" customFormat="1" x14ac:dyDescent="0.25">
      <c r="A12" s="8" t="s">
        <v>5</v>
      </c>
      <c r="B12" s="351" t="s">
        <v>33</v>
      </c>
      <c r="C12" s="9">
        <v>484161.6391412841</v>
      </c>
      <c r="D12" s="9">
        <v>509409.8900346685</v>
      </c>
      <c r="E12" s="9">
        <v>303173.75425314117</v>
      </c>
      <c r="F12" s="9">
        <v>251814.32419028581</v>
      </c>
      <c r="G12" s="9">
        <v>277914.31099614629</v>
      </c>
      <c r="H12" s="9">
        <v>308528.63883670466</v>
      </c>
      <c r="I12" s="9">
        <v>348119.11395424564</v>
      </c>
      <c r="J12" s="9">
        <v>342022.55154361925</v>
      </c>
      <c r="K12" s="9">
        <v>333388.54735584214</v>
      </c>
      <c r="L12" s="9">
        <v>242525.87777458661</v>
      </c>
      <c r="M12" s="9">
        <v>248180.60159616289</v>
      </c>
      <c r="N12" s="9">
        <v>204280.97407804086</v>
      </c>
      <c r="O12" s="9">
        <v>187894.3882201259</v>
      </c>
      <c r="P12" s="9">
        <v>314654.88142605603</v>
      </c>
      <c r="Q12" s="9">
        <v>228253.63877052112</v>
      </c>
      <c r="R12" s="9">
        <v>303246.80287278228</v>
      </c>
      <c r="S12" s="9">
        <v>252053</v>
      </c>
      <c r="T12" s="9">
        <v>353002</v>
      </c>
      <c r="U12" s="9">
        <v>418721</v>
      </c>
      <c r="V12" s="9">
        <v>404028</v>
      </c>
      <c r="W12" s="9">
        <v>257481.22235595004</v>
      </c>
      <c r="X12" s="9">
        <v>272571</v>
      </c>
      <c r="Y12" s="9">
        <v>285204</v>
      </c>
      <c r="Z12" s="9">
        <v>195381.23144947342</v>
      </c>
      <c r="AA12" s="9">
        <v>173491</v>
      </c>
      <c r="AB12" s="9">
        <v>180083</v>
      </c>
      <c r="AC12" s="10">
        <v>-11.203855809013234</v>
      </c>
      <c r="AD12" s="10">
        <v>3.7996207296055786</v>
      </c>
    </row>
    <row r="13" spans="1:30" s="7" customFormat="1" x14ac:dyDescent="0.25">
      <c r="A13" s="8" t="s">
        <v>12</v>
      </c>
      <c r="B13" s="351" t="s">
        <v>63</v>
      </c>
      <c r="C13" s="9">
        <v>221502.02217246918</v>
      </c>
      <c r="D13" s="9">
        <v>217755.92627060157</v>
      </c>
      <c r="E13" s="9">
        <v>211756.74015152658</v>
      </c>
      <c r="F13" s="9">
        <v>257446.90022840636</v>
      </c>
      <c r="G13" s="9">
        <v>346153.75052742311</v>
      </c>
      <c r="H13" s="9">
        <v>410347.25137924484</v>
      </c>
      <c r="I13" s="9">
        <v>505549.89196771686</v>
      </c>
      <c r="J13" s="9">
        <v>634660.30415107845</v>
      </c>
      <c r="K13" s="9">
        <v>706403.59271685081</v>
      </c>
      <c r="L13" s="9">
        <v>762243.20961974259</v>
      </c>
      <c r="M13" s="9">
        <v>630819.24228471774</v>
      </c>
      <c r="N13" s="9">
        <v>565729.49100536446</v>
      </c>
      <c r="O13" s="9">
        <v>686363.09317484242</v>
      </c>
      <c r="P13" s="9">
        <v>540673.53917967039</v>
      </c>
      <c r="Q13" s="9">
        <v>586472.02261664195</v>
      </c>
      <c r="R13" s="9">
        <v>741266.91186451353</v>
      </c>
      <c r="S13" s="9">
        <v>867876</v>
      </c>
      <c r="T13" s="9">
        <v>1043000.4786979415</v>
      </c>
      <c r="U13" s="9">
        <v>1235882.5134127489</v>
      </c>
      <c r="V13" s="9">
        <v>704453.93963151705</v>
      </c>
      <c r="W13" s="9">
        <v>707885.23074735119</v>
      </c>
      <c r="X13" s="9">
        <v>806805.38555691554</v>
      </c>
      <c r="Y13" s="9">
        <v>935503.96066648467</v>
      </c>
      <c r="Z13" s="9">
        <v>757916.79997910524</v>
      </c>
      <c r="AA13" s="9">
        <v>632026.14805275248</v>
      </c>
      <c r="AB13" s="9">
        <v>973549</v>
      </c>
      <c r="AC13" s="10">
        <v>-16.610088591494915</v>
      </c>
      <c r="AD13" s="10">
        <v>54.036190274637505</v>
      </c>
    </row>
    <row r="14" spans="1:30" s="7" customFormat="1" x14ac:dyDescent="0.25">
      <c r="A14" s="8"/>
      <c r="B14" s="351" t="s">
        <v>64</v>
      </c>
      <c r="C14" s="9">
        <v>2244065.2278433726</v>
      </c>
      <c r="D14" s="9">
        <v>2368329.9234540174</v>
      </c>
      <c r="E14" s="9">
        <v>2305960.8764391835</v>
      </c>
      <c r="F14" s="9">
        <v>2494697.0506308279</v>
      </c>
      <c r="G14" s="9">
        <v>2671660.7670032484</v>
      </c>
      <c r="H14" s="9">
        <v>2892652.2945267186</v>
      </c>
      <c r="I14" s="9">
        <v>3430315.6693541133</v>
      </c>
      <c r="J14" s="9">
        <v>3434578.0671057124</v>
      </c>
      <c r="K14" s="9">
        <v>3513645.6341631468</v>
      </c>
      <c r="L14" s="9">
        <v>3283284.5897052153</v>
      </c>
      <c r="M14" s="9">
        <v>3103425.5790381311</v>
      </c>
      <c r="N14" s="9">
        <v>2846663.0769436858</v>
      </c>
      <c r="O14" s="9">
        <v>2851721.4290846735</v>
      </c>
      <c r="P14" s="9">
        <v>3083929.5067249499</v>
      </c>
      <c r="Q14" s="9">
        <v>3159419.490939064</v>
      </c>
      <c r="R14" s="9">
        <v>3516321.5099125337</v>
      </c>
      <c r="S14" s="9">
        <v>3789272.8695684061</v>
      </c>
      <c r="T14" s="9">
        <v>3974178</v>
      </c>
      <c r="U14" s="9">
        <v>4297734</v>
      </c>
      <c r="V14" s="9">
        <v>4216955</v>
      </c>
      <c r="W14" s="9">
        <v>3884948.958703558</v>
      </c>
      <c r="X14" s="9">
        <v>3954384.8324332526</v>
      </c>
      <c r="Y14" s="9">
        <v>4043395.8079466759</v>
      </c>
      <c r="Z14" s="9">
        <v>3421474.8119353373</v>
      </c>
      <c r="AA14" s="9">
        <v>3492264.3091867496</v>
      </c>
      <c r="AB14" s="9">
        <v>3693776</v>
      </c>
      <c r="AC14" s="10">
        <v>2.0689761328791008</v>
      </c>
      <c r="AD14" s="10">
        <v>5.7702302280830793</v>
      </c>
    </row>
    <row r="15" spans="1:30" s="7" customFormat="1" x14ac:dyDescent="0.25">
      <c r="A15" s="8"/>
      <c r="B15" s="351" t="s">
        <v>65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0"/>
      <c r="AD15" s="10"/>
    </row>
    <row r="16" spans="1:30" x14ac:dyDescent="0.25">
      <c r="A16" s="11">
        <v>1</v>
      </c>
      <c r="B16" s="352" t="s">
        <v>16</v>
      </c>
      <c r="C16" s="12">
        <v>618997.19767712138</v>
      </c>
      <c r="D16" s="12">
        <v>617954.80059466872</v>
      </c>
      <c r="E16" s="12">
        <v>634218.46764804388</v>
      </c>
      <c r="F16" s="12">
        <v>665463.51465029025</v>
      </c>
      <c r="G16" s="12">
        <v>679598.32321709837</v>
      </c>
      <c r="H16" s="12">
        <v>697879.48471417953</v>
      </c>
      <c r="I16" s="12">
        <v>732965.54873905238</v>
      </c>
      <c r="J16" s="12">
        <v>747598.51900747383</v>
      </c>
      <c r="K16" s="12">
        <v>754398.80351637967</v>
      </c>
      <c r="L16" s="12">
        <v>795178.71515576448</v>
      </c>
      <c r="M16" s="12">
        <v>827536.76295533113</v>
      </c>
      <c r="N16" s="12">
        <v>838209.47811800777</v>
      </c>
      <c r="O16" s="12">
        <v>830613.95928024873</v>
      </c>
      <c r="P16" s="12">
        <v>860784.75679564662</v>
      </c>
      <c r="Q16" s="12">
        <v>855527.30312444293</v>
      </c>
      <c r="R16" s="12">
        <v>901052.12558083632</v>
      </c>
      <c r="S16" s="12">
        <v>904250.17999999993</v>
      </c>
      <c r="T16" s="12">
        <v>954120</v>
      </c>
      <c r="U16" s="12">
        <v>988985</v>
      </c>
      <c r="V16" s="12">
        <v>996522</v>
      </c>
      <c r="W16" s="12">
        <v>996479</v>
      </c>
      <c r="X16" s="12">
        <v>1043770</v>
      </c>
      <c r="Y16" s="12">
        <v>1087897</v>
      </c>
      <c r="Z16" s="12">
        <v>1053047</v>
      </c>
      <c r="AA16" s="12">
        <v>1112646</v>
      </c>
      <c r="AB16" s="12">
        <v>1118795</v>
      </c>
      <c r="AC16" s="13">
        <v>5.6596714106777739</v>
      </c>
      <c r="AD16" s="13">
        <v>0.55264657402264561</v>
      </c>
    </row>
    <row r="17" spans="1:30" x14ac:dyDescent="0.25">
      <c r="A17" s="11">
        <v>2</v>
      </c>
      <c r="B17" s="352" t="s">
        <v>18</v>
      </c>
      <c r="C17" s="12">
        <v>75699</v>
      </c>
      <c r="D17" s="12">
        <v>82912</v>
      </c>
      <c r="E17" s="12">
        <v>90822</v>
      </c>
      <c r="F17" s="12">
        <v>271861</v>
      </c>
      <c r="G17" s="12">
        <v>170389</v>
      </c>
      <c r="H17" s="12">
        <v>58561</v>
      </c>
      <c r="I17" s="12">
        <v>84103</v>
      </c>
      <c r="J17" s="12">
        <v>99889</v>
      </c>
      <c r="K17" s="12">
        <v>82427</v>
      </c>
      <c r="L17" s="12">
        <v>99525</v>
      </c>
      <c r="M17" s="12">
        <v>116267</v>
      </c>
      <c r="N17" s="12">
        <v>75171</v>
      </c>
      <c r="O17" s="12">
        <v>82735</v>
      </c>
      <c r="P17" s="12">
        <v>59703</v>
      </c>
      <c r="Q17" s="12">
        <v>82449</v>
      </c>
      <c r="R17" s="12">
        <v>88020</v>
      </c>
      <c r="S17" s="12">
        <v>122166</v>
      </c>
      <c r="T17" s="12">
        <v>101274</v>
      </c>
      <c r="U17" s="12">
        <v>71341</v>
      </c>
      <c r="V17" s="12">
        <v>57706</v>
      </c>
      <c r="W17" s="12">
        <v>55167</v>
      </c>
      <c r="X17" s="12">
        <v>37088</v>
      </c>
      <c r="Y17" s="12">
        <v>37983</v>
      </c>
      <c r="Z17" s="12">
        <v>45496</v>
      </c>
      <c r="AA17" s="12">
        <v>45943</v>
      </c>
      <c r="AB17" s="12">
        <v>49434</v>
      </c>
      <c r="AC17" s="13">
        <v>0.98250395639176702</v>
      </c>
      <c r="AD17" s="13">
        <v>7.5985460244215659</v>
      </c>
    </row>
    <row r="18" spans="1:30" x14ac:dyDescent="0.25">
      <c r="A18" s="11">
        <v>3</v>
      </c>
      <c r="B18" s="353" t="s">
        <v>66</v>
      </c>
      <c r="C18" s="12">
        <v>429433.89491802757</v>
      </c>
      <c r="D18" s="12">
        <v>467142.41618345608</v>
      </c>
      <c r="E18" s="12">
        <v>497420.1844897226</v>
      </c>
      <c r="F18" s="12">
        <v>465086.13641762116</v>
      </c>
      <c r="G18" s="12">
        <v>546028.60329254041</v>
      </c>
      <c r="H18" s="12">
        <v>611509.64031806216</v>
      </c>
      <c r="I18" s="12">
        <v>759479.72119643155</v>
      </c>
      <c r="J18" s="12">
        <v>671385.91381798568</v>
      </c>
      <c r="K18" s="12">
        <v>683459.35132413241</v>
      </c>
      <c r="L18" s="12">
        <v>657929.21988250874</v>
      </c>
      <c r="M18" s="12">
        <v>455518.86099296366</v>
      </c>
      <c r="N18" s="12">
        <v>371517.68390568544</v>
      </c>
      <c r="O18" s="12">
        <v>373987.87232314149</v>
      </c>
      <c r="P18" s="12">
        <v>448532.4739881698</v>
      </c>
      <c r="Q18" s="12">
        <v>431301.15126498352</v>
      </c>
      <c r="R18" s="12">
        <v>483154.11625844706</v>
      </c>
      <c r="S18" s="12">
        <v>723845</v>
      </c>
      <c r="T18" s="12">
        <v>720981</v>
      </c>
      <c r="U18" s="12">
        <v>739446</v>
      </c>
      <c r="V18" s="12">
        <v>706175</v>
      </c>
      <c r="W18" s="12">
        <v>627453</v>
      </c>
      <c r="X18" s="12">
        <v>625998.40609279147</v>
      </c>
      <c r="Y18" s="12">
        <v>599710.80794667592</v>
      </c>
      <c r="Z18" s="12">
        <v>449473</v>
      </c>
      <c r="AA18" s="12">
        <v>411460</v>
      </c>
      <c r="AB18" s="12">
        <v>386704</v>
      </c>
      <c r="AC18" s="13">
        <v>-8.4572376983712019</v>
      </c>
      <c r="AD18" s="13">
        <v>-6.0166237301317267</v>
      </c>
    </row>
    <row r="19" spans="1:30" x14ac:dyDescent="0.25">
      <c r="A19" s="11"/>
      <c r="B19" s="353" t="s">
        <v>67</v>
      </c>
      <c r="C19" s="12">
        <v>402620.07168458781</v>
      </c>
      <c r="D19" s="12">
        <v>437918.67677463818</v>
      </c>
      <c r="E19" s="12">
        <v>465562.62558606837</v>
      </c>
      <c r="F19" s="12">
        <v>430349.13516976306</v>
      </c>
      <c r="G19" s="12">
        <v>508144.72900536039</v>
      </c>
      <c r="H19" s="12">
        <v>570184.61538461538</v>
      </c>
      <c r="I19" s="12">
        <v>714393.98679532763</v>
      </c>
      <c r="J19" s="12">
        <v>623072.04275534442</v>
      </c>
      <c r="K19" s="12">
        <v>631680.84925249172</v>
      </c>
      <c r="L19" s="12">
        <v>602433.60698445968</v>
      </c>
      <c r="M19" s="12">
        <v>396033.61392210983</v>
      </c>
      <c r="N19" s="12">
        <v>307752.64862130029</v>
      </c>
      <c r="O19" s="12">
        <v>305629.14092341776</v>
      </c>
      <c r="P19" s="12">
        <v>375242.71844660194</v>
      </c>
      <c r="Q19" s="12">
        <v>352723.59376541385</v>
      </c>
      <c r="R19" s="12">
        <v>398898.56506679865</v>
      </c>
      <c r="S19" s="12">
        <v>633494</v>
      </c>
      <c r="T19" s="12">
        <v>622096</v>
      </c>
      <c r="U19" s="12">
        <v>631209</v>
      </c>
      <c r="V19" s="12">
        <v>587689</v>
      </c>
      <c r="W19" s="12">
        <v>497732</v>
      </c>
      <c r="X19" s="12">
        <v>502193</v>
      </c>
      <c r="Y19" s="12">
        <v>475433</v>
      </c>
      <c r="Z19" s="12">
        <v>360394</v>
      </c>
      <c r="AA19" s="12">
        <v>335948</v>
      </c>
      <c r="AB19" s="12">
        <v>297751</v>
      </c>
      <c r="AC19" s="13">
        <v>-6.7831317946469625</v>
      </c>
      <c r="AD19" s="13">
        <v>-11.369914391512964</v>
      </c>
    </row>
    <row r="20" spans="1:30" ht="26.25" x14ac:dyDescent="0.25">
      <c r="A20" s="11"/>
      <c r="B20" s="353" t="s">
        <v>68</v>
      </c>
      <c r="C20" s="12">
        <v>26813.823233439743</v>
      </c>
      <c r="D20" s="12">
        <v>29223.739408817899</v>
      </c>
      <c r="E20" s="12">
        <v>31857.558903654197</v>
      </c>
      <c r="F20" s="12">
        <v>34737.001247858076</v>
      </c>
      <c r="G20" s="12">
        <v>37883.874287180064</v>
      </c>
      <c r="H20" s="12">
        <v>41325.024933446774</v>
      </c>
      <c r="I20" s="12">
        <v>45085.73440110388</v>
      </c>
      <c r="J20" s="12">
        <v>48313.871062641243</v>
      </c>
      <c r="K20" s="12">
        <v>51778.502071640665</v>
      </c>
      <c r="L20" s="12">
        <v>55495.61289804901</v>
      </c>
      <c r="M20" s="12">
        <v>59485.247070853831</v>
      </c>
      <c r="N20" s="12">
        <v>63765.035284385143</v>
      </c>
      <c r="O20" s="12">
        <v>68358.731399723751</v>
      </c>
      <c r="P20" s="12">
        <v>73289.75554156788</v>
      </c>
      <c r="Q20" s="12">
        <v>78577.557499569666</v>
      </c>
      <c r="R20" s="12">
        <v>84255.55119164841</v>
      </c>
      <c r="S20" s="12">
        <v>90351</v>
      </c>
      <c r="T20" s="12">
        <v>98885</v>
      </c>
      <c r="U20" s="12">
        <v>108237</v>
      </c>
      <c r="V20" s="12">
        <v>118486</v>
      </c>
      <c r="W20" s="12">
        <v>129721</v>
      </c>
      <c r="X20" s="12">
        <v>123805.40609279147</v>
      </c>
      <c r="Y20" s="12">
        <v>124277.80794667595</v>
      </c>
      <c r="Z20" s="12">
        <v>89079</v>
      </c>
      <c r="AA20" s="12">
        <v>75512</v>
      </c>
      <c r="AB20" s="12">
        <v>88953</v>
      </c>
      <c r="AC20" s="13">
        <v>-15.230301193322788</v>
      </c>
      <c r="AD20" s="13">
        <v>17.79981989617545</v>
      </c>
    </row>
    <row r="21" spans="1:30" x14ac:dyDescent="0.25">
      <c r="A21" s="15">
        <v>4</v>
      </c>
      <c r="B21" s="352" t="s">
        <v>85</v>
      </c>
      <c r="C21" s="12">
        <v>193419.98200459057</v>
      </c>
      <c r="D21" s="12">
        <v>191905.0462669257</v>
      </c>
      <c r="E21" s="12">
        <v>98530.485200649622</v>
      </c>
      <c r="F21" s="12">
        <v>124373.94661017999</v>
      </c>
      <c r="G21" s="12">
        <v>79174.314675024594</v>
      </c>
      <c r="H21" s="12">
        <v>94405.808252161165</v>
      </c>
      <c r="I21" s="12">
        <v>123319.60261701094</v>
      </c>
      <c r="J21" s="12">
        <v>105627.20718539921</v>
      </c>
      <c r="K21" s="12">
        <v>128085.3174623051</v>
      </c>
      <c r="L21" s="12">
        <v>177697.44947111121</v>
      </c>
      <c r="M21" s="12">
        <v>168424.99688825291</v>
      </c>
      <c r="N21" s="12">
        <v>193091.48764462429</v>
      </c>
      <c r="O21" s="12">
        <v>169410.19912238617</v>
      </c>
      <c r="P21" s="12">
        <v>196134.77416545196</v>
      </c>
      <c r="Q21" s="12">
        <v>128621.5205194203</v>
      </c>
      <c r="R21" s="12">
        <v>239390.65992888587</v>
      </c>
      <c r="S21" s="12">
        <v>201651</v>
      </c>
      <c r="T21" s="12">
        <v>183994</v>
      </c>
      <c r="U21" s="12">
        <v>363600</v>
      </c>
      <c r="V21" s="12">
        <v>399832</v>
      </c>
      <c r="W21" s="12">
        <v>239057</v>
      </c>
      <c r="X21" s="12">
        <v>220800</v>
      </c>
      <c r="Y21" s="12">
        <v>205300</v>
      </c>
      <c r="Z21" s="12">
        <v>177735</v>
      </c>
      <c r="AA21" s="12">
        <v>212457</v>
      </c>
      <c r="AB21" s="12">
        <v>240218</v>
      </c>
      <c r="AC21" s="13">
        <v>19.535825808085065</v>
      </c>
      <c r="AD21" s="13">
        <v>13.066644073859649</v>
      </c>
    </row>
    <row r="22" spans="1:30" x14ac:dyDescent="0.25">
      <c r="A22" s="11">
        <v>5</v>
      </c>
      <c r="B22" s="353" t="s">
        <v>69</v>
      </c>
      <c r="C22" s="12">
        <v>40884.138981055243</v>
      </c>
      <c r="D22" s="12">
        <v>37021.986647125712</v>
      </c>
      <c r="E22" s="12">
        <v>43823.198559607983</v>
      </c>
      <c r="F22" s="12">
        <v>16036.528985271691</v>
      </c>
      <c r="G22" s="12">
        <v>20348.588005972233</v>
      </c>
      <c r="H22" s="12">
        <v>41138.355083869079</v>
      </c>
      <c r="I22" s="12">
        <v>52851.477788126525</v>
      </c>
      <c r="J22" s="12">
        <v>64853.561913064004</v>
      </c>
      <c r="K22" s="12">
        <v>60472.436089817988</v>
      </c>
      <c r="L22" s="12">
        <v>69402.51437965763</v>
      </c>
      <c r="M22" s="12">
        <v>50796.622419428495</v>
      </c>
      <c r="N22" s="12">
        <v>31671.336203503699</v>
      </c>
      <c r="O22" s="12">
        <v>37819.989132073417</v>
      </c>
      <c r="P22" s="12">
        <v>40147.975795955717</v>
      </c>
      <c r="Q22" s="12">
        <v>62158.269222220086</v>
      </c>
      <c r="R22" s="12">
        <v>50489.749462575652</v>
      </c>
      <c r="S22" s="12">
        <v>64882</v>
      </c>
      <c r="T22" s="12">
        <v>107742</v>
      </c>
      <c r="U22" s="12">
        <v>78075</v>
      </c>
      <c r="V22" s="12">
        <v>36618</v>
      </c>
      <c r="W22" s="12">
        <v>38333.222355950056</v>
      </c>
      <c r="X22" s="12">
        <v>35276</v>
      </c>
      <c r="Y22" s="12">
        <v>50595</v>
      </c>
      <c r="Z22" s="12">
        <v>30937.231449473431</v>
      </c>
      <c r="AA22" s="12">
        <v>27506</v>
      </c>
      <c r="AB22" s="12">
        <v>38118</v>
      </c>
      <c r="AC22" s="13">
        <v>-11.090945403687158</v>
      </c>
      <c r="AD22" s="13">
        <v>38.580673307641973</v>
      </c>
    </row>
    <row r="23" spans="1:30" x14ac:dyDescent="0.25">
      <c r="A23" s="11">
        <v>6</v>
      </c>
      <c r="B23" s="352" t="s">
        <v>87</v>
      </c>
      <c r="C23" s="12">
        <v>94869.953484685946</v>
      </c>
      <c r="D23" s="12">
        <v>100511.27027440428</v>
      </c>
      <c r="E23" s="12">
        <v>102949.47902631243</v>
      </c>
      <c r="F23" s="12">
        <v>109798.92525048724</v>
      </c>
      <c r="G23" s="12">
        <v>121556.68028830108</v>
      </c>
      <c r="H23" s="12">
        <v>138551.89395471427</v>
      </c>
      <c r="I23" s="12">
        <v>151734.62419258474</v>
      </c>
      <c r="J23" s="12">
        <v>160613.32167958849</v>
      </c>
      <c r="K23" s="12">
        <v>169705.46283728915</v>
      </c>
      <c r="L23" s="12">
        <v>164578.35256229743</v>
      </c>
      <c r="M23" s="12">
        <v>167492.61318687699</v>
      </c>
      <c r="N23" s="12">
        <v>170926.01323724067</v>
      </c>
      <c r="O23" s="12">
        <v>173799.49622384863</v>
      </c>
      <c r="P23" s="12">
        <v>179966.39789956447</v>
      </c>
      <c r="Q23" s="12">
        <v>188550.47952877992</v>
      </c>
      <c r="R23" s="12">
        <v>193547.06723629258</v>
      </c>
      <c r="S23" s="12">
        <v>202799</v>
      </c>
      <c r="T23" s="12">
        <v>221295</v>
      </c>
      <c r="U23" s="12">
        <v>274423</v>
      </c>
      <c r="V23" s="12">
        <v>337356</v>
      </c>
      <c r="W23" s="12">
        <v>290600</v>
      </c>
      <c r="X23" s="12">
        <v>297684</v>
      </c>
      <c r="Y23" s="12">
        <v>244641</v>
      </c>
      <c r="Z23" s="12">
        <v>157724</v>
      </c>
      <c r="AA23" s="12">
        <v>167852</v>
      </c>
      <c r="AB23" s="12">
        <v>233741</v>
      </c>
      <c r="AC23" s="13">
        <v>6.4213436128934092</v>
      </c>
      <c r="AD23" s="13">
        <v>39.254223959202136</v>
      </c>
    </row>
    <row r="24" spans="1:30" ht="25.5" x14ac:dyDescent="0.25">
      <c r="A24" s="11">
        <v>7</v>
      </c>
      <c r="B24" s="352" t="s">
        <v>86</v>
      </c>
      <c r="C24" s="12">
        <v>39512.290524714423</v>
      </c>
      <c r="D24" s="12">
        <v>41124.391978122767</v>
      </c>
      <c r="E24" s="12">
        <v>42802.267170830171</v>
      </c>
      <c r="F24" s="12">
        <v>44548.599671400043</v>
      </c>
      <c r="G24" s="12">
        <v>46366.182537993162</v>
      </c>
      <c r="H24" s="12">
        <v>48257.922785543284</v>
      </c>
      <c r="I24" s="12">
        <v>50226.846035193448</v>
      </c>
      <c r="J24" s="12">
        <v>52276.101353429338</v>
      </c>
      <c r="K24" s="12">
        <v>54408.966288649252</v>
      </c>
      <c r="L24" s="12">
        <v>56628.852113226138</v>
      </c>
      <c r="M24" s="12">
        <v>58939.309279445763</v>
      </c>
      <c r="N24" s="12">
        <v>61344.033098047148</v>
      </c>
      <c r="O24" s="12">
        <v>63846.869648447471</v>
      </c>
      <c r="P24" s="12">
        <v>66451.821930104124</v>
      </c>
      <c r="Q24" s="12">
        <v>69163.056264852363</v>
      </c>
      <c r="R24" s="12">
        <v>71984.908960458342</v>
      </c>
      <c r="S24" s="12">
        <v>74922</v>
      </c>
      <c r="T24" s="12">
        <v>89007</v>
      </c>
      <c r="U24" s="12">
        <v>77829</v>
      </c>
      <c r="V24" s="12">
        <v>67246</v>
      </c>
      <c r="W24" s="12">
        <v>41238</v>
      </c>
      <c r="X24" s="12">
        <v>37077</v>
      </c>
      <c r="Y24" s="12">
        <v>30504</v>
      </c>
      <c r="Z24" s="12">
        <v>18891</v>
      </c>
      <c r="AA24" s="12">
        <v>20094</v>
      </c>
      <c r="AB24" s="12">
        <v>68480</v>
      </c>
      <c r="AC24" s="13">
        <v>6.3681117992694851</v>
      </c>
      <c r="AD24" s="13">
        <v>240.79824823330347</v>
      </c>
    </row>
    <row r="25" spans="1:30" x14ac:dyDescent="0.25">
      <c r="A25" s="11">
        <v>8</v>
      </c>
      <c r="B25" s="352" t="s">
        <v>24</v>
      </c>
      <c r="C25" s="12">
        <v>211155.32108639757</v>
      </c>
      <c r="D25" s="12">
        <v>250505.9032691826</v>
      </c>
      <c r="E25" s="12">
        <v>217130.06652845687</v>
      </c>
      <c r="F25" s="12">
        <v>214327.30275188191</v>
      </c>
      <c r="G25" s="12">
        <v>310075.02665754769</v>
      </c>
      <c r="H25" s="12">
        <v>363329.81123509468</v>
      </c>
      <c r="I25" s="12">
        <v>429732.65975214861</v>
      </c>
      <c r="J25" s="12">
        <v>367648.7176336589</v>
      </c>
      <c r="K25" s="12">
        <v>348413.66883286933</v>
      </c>
      <c r="L25" s="12">
        <v>249652.50721345816</v>
      </c>
      <c r="M25" s="12">
        <v>286474.15311010217</v>
      </c>
      <c r="N25" s="12">
        <v>245362.97470669527</v>
      </c>
      <c r="O25" s="12">
        <v>242014.03550715867</v>
      </c>
      <c r="P25" s="12">
        <v>308784.92708511988</v>
      </c>
      <c r="Q25" s="12">
        <v>267823.99924851768</v>
      </c>
      <c r="R25" s="12">
        <v>367375.94444714277</v>
      </c>
      <c r="S25" s="12">
        <v>416690.68956840649</v>
      </c>
      <c r="T25" s="12">
        <v>471198</v>
      </c>
      <c r="U25" s="12">
        <v>555163</v>
      </c>
      <c r="V25" s="12">
        <v>437579</v>
      </c>
      <c r="W25" s="12">
        <v>259458</v>
      </c>
      <c r="X25" s="12">
        <v>392552</v>
      </c>
      <c r="Y25" s="12">
        <v>431553</v>
      </c>
      <c r="Z25" s="12">
        <v>240810</v>
      </c>
      <c r="AA25" s="12">
        <v>205773</v>
      </c>
      <c r="AB25" s="12">
        <v>207551</v>
      </c>
      <c r="AC25" s="13">
        <v>-14.549644948299488</v>
      </c>
      <c r="AD25" s="13">
        <v>0.86405893873346429</v>
      </c>
    </row>
    <row r="26" spans="1:30" x14ac:dyDescent="0.25">
      <c r="A26" s="11">
        <v>9</v>
      </c>
      <c r="B26" s="352" t="s">
        <v>27</v>
      </c>
      <c r="C26" s="12">
        <v>80066.005837344972</v>
      </c>
      <c r="D26" s="12">
        <v>104999.07275605957</v>
      </c>
      <c r="E26" s="12">
        <v>72611.065851991749</v>
      </c>
      <c r="F26" s="12">
        <v>49385.378083300893</v>
      </c>
      <c r="G26" s="12">
        <v>131437.40322701915</v>
      </c>
      <c r="H26" s="12">
        <v>250117.2806191711</v>
      </c>
      <c r="I26" s="12">
        <v>422867.88825781347</v>
      </c>
      <c r="J26" s="12">
        <v>504845.58136110008</v>
      </c>
      <c r="K26" s="12">
        <v>544102.68855755078</v>
      </c>
      <c r="L26" s="12">
        <v>310814.49112955364</v>
      </c>
      <c r="M26" s="12">
        <v>258138.01329898112</v>
      </c>
      <c r="N26" s="12">
        <v>131124.23344881431</v>
      </c>
      <c r="O26" s="12">
        <v>113787.38472884441</v>
      </c>
      <c r="P26" s="12">
        <v>121089.40598304814</v>
      </c>
      <c r="Q26" s="12">
        <v>246393.60215196756</v>
      </c>
      <c r="R26" s="12">
        <v>250234.14604943027</v>
      </c>
      <c r="S26" s="12">
        <v>158036</v>
      </c>
      <c r="T26" s="12">
        <v>150510</v>
      </c>
      <c r="U26" s="12">
        <v>130204</v>
      </c>
      <c r="V26" s="12">
        <v>121632</v>
      </c>
      <c r="W26" s="12">
        <v>262276.54136996478</v>
      </c>
      <c r="X26" s="12">
        <v>150166.6355006799</v>
      </c>
      <c r="Y26" s="12">
        <v>214673</v>
      </c>
      <c r="Z26" s="12">
        <v>72790</v>
      </c>
      <c r="AA26" s="12">
        <v>65277</v>
      </c>
      <c r="AB26" s="12">
        <v>75943</v>
      </c>
      <c r="AC26" s="13">
        <v>-10.321472729770576</v>
      </c>
      <c r="AD26" s="13">
        <v>16.33959893990226</v>
      </c>
    </row>
    <row r="27" spans="1:30" x14ac:dyDescent="0.25">
      <c r="A27" s="11">
        <v>10</v>
      </c>
      <c r="B27" s="352" t="s">
        <v>29</v>
      </c>
      <c r="C27" s="12">
        <v>30034.243201464444</v>
      </c>
      <c r="D27" s="12">
        <v>24469.701480898962</v>
      </c>
      <c r="E27" s="12">
        <v>34339.885876321947</v>
      </c>
      <c r="F27" s="12">
        <v>36296.623701490047</v>
      </c>
      <c r="G27" s="12">
        <v>42455.036611738396</v>
      </c>
      <c r="H27" s="12">
        <v>44490.836546627674</v>
      </c>
      <c r="I27" s="12">
        <v>51962.085781499947</v>
      </c>
      <c r="J27" s="12">
        <v>65286.151477254898</v>
      </c>
      <c r="K27" s="12">
        <v>70264.30543039176</v>
      </c>
      <c r="L27" s="12">
        <v>61093.957797028139</v>
      </c>
      <c r="M27" s="12">
        <v>46000.678640489496</v>
      </c>
      <c r="N27" s="12">
        <v>35330.998612025069</v>
      </c>
      <c r="O27" s="12">
        <v>40289.149730769081</v>
      </c>
      <c r="P27" s="12">
        <v>49510.062255165867</v>
      </c>
      <c r="Q27" s="12">
        <v>39072.840971020443</v>
      </c>
      <c r="R27" s="12">
        <v>47735.509268070571</v>
      </c>
      <c r="S27" s="12">
        <v>56520</v>
      </c>
      <c r="T27" s="12">
        <v>62897</v>
      </c>
      <c r="U27" s="12">
        <v>56060</v>
      </c>
      <c r="V27" s="12">
        <v>57198</v>
      </c>
      <c r="W27" s="12">
        <v>55568</v>
      </c>
      <c r="X27" s="12">
        <v>62162</v>
      </c>
      <c r="Y27" s="12">
        <v>62091</v>
      </c>
      <c r="Z27" s="12">
        <v>55201</v>
      </c>
      <c r="AA27" s="12">
        <v>64747</v>
      </c>
      <c r="AB27" s="12">
        <v>68813</v>
      </c>
      <c r="AC27" s="13">
        <v>17.293164978895305</v>
      </c>
      <c r="AD27" s="13">
        <v>6.2798276368016985</v>
      </c>
    </row>
    <row r="28" spans="1:30" ht="25.5" x14ac:dyDescent="0.25">
      <c r="A28" s="11">
        <v>11</v>
      </c>
      <c r="B28" s="352" t="s">
        <v>88</v>
      </c>
      <c r="C28" s="12">
        <v>279671.12021751836</v>
      </c>
      <c r="D28" s="12">
        <v>290857.96502621908</v>
      </c>
      <c r="E28" s="12">
        <v>302492.28362726787</v>
      </c>
      <c r="F28" s="12">
        <v>314591.97497235861</v>
      </c>
      <c r="G28" s="12">
        <v>327175.65397125296</v>
      </c>
      <c r="H28" s="12">
        <v>340262.68013010308</v>
      </c>
      <c r="I28" s="12">
        <v>353873.18733530719</v>
      </c>
      <c r="J28" s="12">
        <v>368028.11482871947</v>
      </c>
      <c r="K28" s="12">
        <v>382749.23942186823</v>
      </c>
      <c r="L28" s="12">
        <v>398059.20899874298</v>
      </c>
      <c r="M28" s="12">
        <v>413981.57735869271</v>
      </c>
      <c r="N28" s="12">
        <v>430540.84045304044</v>
      </c>
      <c r="O28" s="12">
        <v>447762.47407116205</v>
      </c>
      <c r="P28" s="12">
        <v>465672.97303400852</v>
      </c>
      <c r="Q28" s="12">
        <v>484299.89195536886</v>
      </c>
      <c r="R28" s="12">
        <v>503671.88763358362</v>
      </c>
      <c r="S28" s="12">
        <v>523819</v>
      </c>
      <c r="T28" s="12">
        <v>543355</v>
      </c>
      <c r="U28" s="12">
        <v>563585</v>
      </c>
      <c r="V28" s="12">
        <v>584065</v>
      </c>
      <c r="W28" s="12">
        <v>604776.61090997874</v>
      </c>
      <c r="X28" s="12">
        <v>626872.71539832978</v>
      </c>
      <c r="Y28" s="12">
        <v>649919</v>
      </c>
      <c r="Z28" s="12">
        <v>673767.58048586408</v>
      </c>
      <c r="AA28" s="12">
        <v>698749.30918674951</v>
      </c>
      <c r="AB28" s="12">
        <v>724617</v>
      </c>
      <c r="AC28" s="13">
        <v>3.7077665094646903</v>
      </c>
      <c r="AD28" s="13">
        <v>3.7019987673915722</v>
      </c>
    </row>
    <row r="29" spans="1:30" ht="25.5" x14ac:dyDescent="0.25">
      <c r="A29" s="11">
        <v>12</v>
      </c>
      <c r="B29" s="52" t="s">
        <v>109</v>
      </c>
      <c r="C29" s="12">
        <v>182344.03233809408</v>
      </c>
      <c r="D29" s="12">
        <v>179260.18585411081</v>
      </c>
      <c r="E29" s="12">
        <v>174321.55921327998</v>
      </c>
      <c r="F29" s="12">
        <v>211934.43491020793</v>
      </c>
      <c r="G29" s="12">
        <v>284959.34285863215</v>
      </c>
      <c r="H29" s="12">
        <v>337804.46671084652</v>
      </c>
      <c r="I29" s="12">
        <v>416176.81385185581</v>
      </c>
      <c r="J29" s="12">
        <v>552146.85165660223</v>
      </c>
      <c r="K29" s="12">
        <v>562292.37531342998</v>
      </c>
      <c r="L29" s="12">
        <v>627137.60005464626</v>
      </c>
      <c r="M29" s="12">
        <v>522095.6514038723</v>
      </c>
      <c r="N29" s="12">
        <v>468223.99904789898</v>
      </c>
      <c r="O29" s="12">
        <v>558525.52275801823</v>
      </c>
      <c r="P29" s="12">
        <v>455955.3810847656</v>
      </c>
      <c r="Q29" s="12">
        <v>507436.5247069223</v>
      </c>
      <c r="R29" s="12">
        <v>618131.78997799743</v>
      </c>
      <c r="S29" s="12">
        <v>750083.60738539486</v>
      </c>
      <c r="T29" s="12">
        <v>926416.46720919106</v>
      </c>
      <c r="U29" s="12">
        <v>1117957.6248067655</v>
      </c>
      <c r="V29" s="12">
        <v>630513.52410819288</v>
      </c>
      <c r="W29" s="12">
        <v>632096.99210694747</v>
      </c>
      <c r="X29" s="12">
        <v>695902.77401674597</v>
      </c>
      <c r="Y29" s="12">
        <v>850421.5486551146</v>
      </c>
      <c r="Z29" s="12">
        <v>696457.4368751999</v>
      </c>
      <c r="AA29" s="12">
        <v>586358.36114747799</v>
      </c>
      <c r="AB29" s="12">
        <v>884942</v>
      </c>
      <c r="AC29" s="13">
        <v>-15.808442827705903</v>
      </c>
      <c r="AD29" s="13">
        <v>50.921698851229252</v>
      </c>
    </row>
    <row r="30" spans="1:30" x14ac:dyDescent="0.25">
      <c r="A30" s="11">
        <v>13</v>
      </c>
      <c r="B30" s="352" t="s">
        <v>80</v>
      </c>
      <c r="C30" s="12">
        <v>69948.674752966414</v>
      </c>
      <c r="D30" s="12">
        <v>72807.216989780514</v>
      </c>
      <c r="E30" s="12">
        <v>75672.020695352301</v>
      </c>
      <c r="F30" s="12">
        <v>87293.222455022042</v>
      </c>
      <c r="G30" s="12">
        <v>103296.8596401009</v>
      </c>
      <c r="H30" s="12">
        <v>109836.19470280458</v>
      </c>
      <c r="I30" s="12">
        <v>120000.05865491049</v>
      </c>
      <c r="J30" s="12">
        <v>127722.77415567712</v>
      </c>
      <c r="K30" s="12">
        <v>144013.695486538</v>
      </c>
      <c r="L30" s="12">
        <v>143450.35199173563</v>
      </c>
      <c r="M30" s="12">
        <v>138000.38878552301</v>
      </c>
      <c r="N30" s="12">
        <v>132673.39391947046</v>
      </c>
      <c r="O30" s="12">
        <v>157544.59289222705</v>
      </c>
      <c r="P30" s="12">
        <v>127033.88664975669</v>
      </c>
      <c r="Q30" s="12">
        <v>144885.79024448214</v>
      </c>
      <c r="R30" s="12">
        <v>163449.38952689123</v>
      </c>
      <c r="S30" s="12">
        <v>179991</v>
      </c>
      <c r="T30" s="12">
        <v>175242.18764959311</v>
      </c>
      <c r="U30" s="12">
        <v>174250.35145948897</v>
      </c>
      <c r="V30" s="12">
        <v>161296.50607604859</v>
      </c>
      <c r="W30" s="12">
        <v>161121.44783398832</v>
      </c>
      <c r="X30" s="12">
        <v>184036.25156502164</v>
      </c>
      <c r="Y30" s="12">
        <v>164326.97784535677</v>
      </c>
      <c r="Z30" s="12">
        <v>160315.45990048948</v>
      </c>
      <c r="AA30" s="12">
        <v>153856.58726681257</v>
      </c>
      <c r="AB30" s="12">
        <v>172876</v>
      </c>
      <c r="AC30" s="13">
        <v>-4.0288520132032488</v>
      </c>
      <c r="AD30" s="13">
        <v>12.361779934845856</v>
      </c>
    </row>
    <row r="31" spans="1:30" ht="25.5" x14ac:dyDescent="0.25">
      <c r="A31" s="11">
        <v>14</v>
      </c>
      <c r="B31" s="352" t="s">
        <v>81</v>
      </c>
      <c r="C31" s="12">
        <v>44137.497216113909</v>
      </c>
      <c r="D31" s="12">
        <v>44985.143315043577</v>
      </c>
      <c r="E31" s="12">
        <v>45778.261810915064</v>
      </c>
      <c r="F31" s="12">
        <v>51970.195409943306</v>
      </c>
      <c r="G31" s="12">
        <v>61598.633528581093</v>
      </c>
      <c r="H31" s="12">
        <v>68987.744703987119</v>
      </c>
      <c r="I31" s="12">
        <v>79318.005372451662</v>
      </c>
      <c r="J31" s="12">
        <v>68987.929907766869</v>
      </c>
      <c r="K31" s="12">
        <v>117322.60051799034</v>
      </c>
      <c r="L31" s="12">
        <v>111803.42629498744</v>
      </c>
      <c r="M31" s="12">
        <v>94751.963900185889</v>
      </c>
      <c r="N31" s="12">
        <v>91247.945766550707</v>
      </c>
      <c r="O31" s="12">
        <v>101560.50251611508</v>
      </c>
      <c r="P31" s="12">
        <v>92875.404744953557</v>
      </c>
      <c r="Q31" s="12">
        <v>74602.268046475918</v>
      </c>
      <c r="R31" s="12">
        <v>105900.11343130528</v>
      </c>
      <c r="S31" s="12">
        <v>92531</v>
      </c>
      <c r="T31" s="12">
        <v>104202.8238391575</v>
      </c>
      <c r="U31" s="12">
        <v>117044.71846867329</v>
      </c>
      <c r="V31" s="12">
        <v>93289.125441003533</v>
      </c>
      <c r="W31" s="12">
        <v>104484.20876467736</v>
      </c>
      <c r="X31" s="12">
        <v>117736.04683408231</v>
      </c>
      <c r="Y31" s="12">
        <v>120044.53841247995</v>
      </c>
      <c r="Z31" s="12">
        <v>113326.86079108094</v>
      </c>
      <c r="AA31" s="12">
        <v>114062.34815717355</v>
      </c>
      <c r="AB31" s="12">
        <v>146945</v>
      </c>
      <c r="AC31" s="13">
        <v>0.64899650529319786</v>
      </c>
      <c r="AD31" s="13">
        <v>28.82866465059567</v>
      </c>
    </row>
    <row r="32" spans="1:30" x14ac:dyDescent="0.25">
      <c r="A32" s="25">
        <v>15</v>
      </c>
      <c r="B32" s="354" t="s">
        <v>34</v>
      </c>
      <c r="C32" s="17">
        <v>75393.897775747202</v>
      </c>
      <c r="D32" s="17">
        <v>79628.749088620854</v>
      </c>
      <c r="E32" s="17">
        <v>84806.390891957417</v>
      </c>
      <c r="F32" s="17">
        <v>89176.16698977974</v>
      </c>
      <c r="G32" s="17">
        <v>93354.869018868951</v>
      </c>
      <c r="H32" s="17">
        <v>97866.426148799845</v>
      </c>
      <c r="I32" s="17">
        <v>107254.04174744352</v>
      </c>
      <c r="J32" s="17">
        <v>112328.62527907174</v>
      </c>
      <c r="K32" s="17">
        <v>117933.31580078542</v>
      </c>
      <c r="L32" s="17">
        <v>122576.1522802401</v>
      </c>
      <c r="M32" s="17">
        <v>129826.22910270286</v>
      </c>
      <c r="N32" s="17">
        <v>135957.14978744587</v>
      </c>
      <c r="O32" s="17">
        <v>144387.47432507551</v>
      </c>
      <c r="P32" s="17">
        <v>151959.80449290908</v>
      </c>
      <c r="Q32" s="17">
        <v>163605.81630625256</v>
      </c>
      <c r="R32" s="17">
        <v>173451.01401513012</v>
      </c>
      <c r="S32" s="17">
        <v>184962</v>
      </c>
      <c r="T32" s="17">
        <v>204944</v>
      </c>
      <c r="U32" s="17">
        <v>225651</v>
      </c>
      <c r="V32" s="17">
        <v>234380</v>
      </c>
      <c r="W32" s="17">
        <v>224725.87719523086</v>
      </c>
      <c r="X32" s="17">
        <v>234068.07544145198</v>
      </c>
      <c r="Y32" s="17">
        <v>229240</v>
      </c>
      <c r="Z32" s="17">
        <v>233420</v>
      </c>
      <c r="AA32" s="17">
        <v>237509</v>
      </c>
      <c r="AB32" s="17">
        <v>250148</v>
      </c>
      <c r="AC32" s="18">
        <v>1.751777911061609</v>
      </c>
      <c r="AD32" s="18">
        <v>5.3214825543453088</v>
      </c>
    </row>
    <row r="33" spans="1:28" x14ac:dyDescent="0.25">
      <c r="A33" s="19"/>
      <c r="B33" s="439"/>
      <c r="C33" s="439"/>
      <c r="D33" s="439"/>
      <c r="E33" s="439"/>
      <c r="F33" s="439"/>
      <c r="G33" s="439"/>
      <c r="H33" s="439"/>
      <c r="I33" s="439"/>
      <c r="J33" s="439"/>
      <c r="K33" s="45"/>
      <c r="L33" s="45"/>
      <c r="M33" s="45"/>
      <c r="N33" s="45"/>
      <c r="O33" s="45"/>
      <c r="P33" s="45"/>
      <c r="Q33" s="45"/>
      <c r="R33" s="45"/>
      <c r="S33" s="20"/>
      <c r="T33" s="20"/>
      <c r="U33" s="20"/>
      <c r="V33" s="20"/>
      <c r="W33" s="20"/>
      <c r="X33" s="20"/>
      <c r="Y33" s="20"/>
      <c r="Z33" s="20"/>
      <c r="AA33" s="20"/>
      <c r="AB33" s="20"/>
    </row>
  </sheetData>
  <mergeCells count="32">
    <mergeCell ref="AC7:AD7"/>
    <mergeCell ref="N2:O2"/>
    <mergeCell ref="Z8:Z9"/>
    <mergeCell ref="AA8:AA9"/>
    <mergeCell ref="B33:J33"/>
    <mergeCell ref="AB8:AB9"/>
    <mergeCell ref="U8:U9"/>
    <mergeCell ref="X2:Y2"/>
    <mergeCell ref="V8:V9"/>
    <mergeCell ref="W8:W9"/>
    <mergeCell ref="X8:X9"/>
    <mergeCell ref="P8:P9"/>
    <mergeCell ref="B7:B9"/>
    <mergeCell ref="A8:A9"/>
    <mergeCell ref="S8:S9"/>
    <mergeCell ref="T8:T9"/>
    <mergeCell ref="C8:C9"/>
    <mergeCell ref="D8:D9"/>
    <mergeCell ref="E8:E9"/>
    <mergeCell ref="Y8:Y9"/>
    <mergeCell ref="J8:J9"/>
    <mergeCell ref="K8:K9"/>
    <mergeCell ref="F8:F9"/>
    <mergeCell ref="G8:G9"/>
    <mergeCell ref="H8:H9"/>
    <mergeCell ref="I8:I9"/>
    <mergeCell ref="R8:R9"/>
    <mergeCell ref="Q8:Q9"/>
    <mergeCell ref="L8:L9"/>
    <mergeCell ref="M8:M9"/>
    <mergeCell ref="N8:N9"/>
    <mergeCell ref="O8:O9"/>
  </mergeCells>
  <printOptions horizontalCentered="1"/>
  <pageMargins left="0.45" right="0.45" top="0.5" bottom="0.5" header="0.3" footer="0.3"/>
  <pageSetup scale="75" orientation="landscape" r:id="rId1"/>
  <colBreaks count="1" manualBreakCount="1">
    <brk id="18" min="1" max="10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view="pageBreakPreview" topLeftCell="N1" zoomScale="130" zoomScaleNormal="190" zoomScaleSheetLayoutView="130" workbookViewId="0">
      <selection activeCell="AF15" sqref="AF15"/>
    </sheetView>
  </sheetViews>
  <sheetFormatPr defaultColWidth="9.140625" defaultRowHeight="15.75" x14ac:dyDescent="0.25"/>
  <cols>
    <col min="1" max="1" width="6.5703125" style="2" customWidth="1"/>
    <col min="2" max="2" width="30.85546875" style="372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8" width="8" style="2" customWidth="1"/>
    <col min="29" max="30" width="7.5703125" style="2" customWidth="1"/>
    <col min="31" max="16384" width="9.140625" style="2"/>
  </cols>
  <sheetData>
    <row r="1" spans="1:30" x14ac:dyDescent="0.25">
      <c r="A1" s="198" t="s">
        <v>37</v>
      </c>
      <c r="B1" s="163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419" t="s">
        <v>279</v>
      </c>
      <c r="O1" s="419"/>
      <c r="P1" s="243"/>
      <c r="Q1" s="243"/>
      <c r="R1" s="243"/>
      <c r="S1" s="243"/>
      <c r="T1" s="243"/>
      <c r="U1" s="243"/>
      <c r="V1" s="243"/>
      <c r="W1" s="243"/>
      <c r="X1" s="419" t="s">
        <v>280</v>
      </c>
      <c r="Y1" s="419"/>
      <c r="Z1" s="198"/>
      <c r="AA1" s="198"/>
      <c r="AB1" s="198"/>
    </row>
    <row r="2" spans="1:30" x14ac:dyDescent="0.25">
      <c r="A2" s="251" t="s">
        <v>70</v>
      </c>
      <c r="B2" s="355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30" x14ac:dyDescent="0.25">
      <c r="A3" s="21" t="s">
        <v>104</v>
      </c>
      <c r="B3" s="356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21"/>
      <c r="T3" s="21"/>
      <c r="U3" s="21"/>
      <c r="V3" s="21"/>
      <c r="W3" s="21"/>
      <c r="X3" s="26"/>
      <c r="Y3" s="26"/>
      <c r="Z3" s="26"/>
      <c r="AA3" s="26"/>
      <c r="AB3" s="26"/>
    </row>
    <row r="4" spans="1:30" x14ac:dyDescent="0.25">
      <c r="A4" s="3" t="s">
        <v>40</v>
      </c>
      <c r="B4" s="455" t="s">
        <v>108</v>
      </c>
      <c r="C4" s="247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 t="s">
        <v>90</v>
      </c>
      <c r="O4" s="248"/>
      <c r="P4" s="248"/>
      <c r="Q4" s="248"/>
      <c r="R4" s="249"/>
      <c r="S4" s="248"/>
      <c r="T4" s="248"/>
      <c r="U4" s="248"/>
      <c r="V4" s="248"/>
      <c r="W4" s="248"/>
      <c r="X4" s="248" t="s">
        <v>90</v>
      </c>
      <c r="Y4" s="248"/>
      <c r="Z4" s="248"/>
      <c r="AA4" s="249"/>
      <c r="AB4" s="248"/>
      <c r="AC4" s="460"/>
      <c r="AD4" s="461"/>
    </row>
    <row r="5" spans="1:30" x14ac:dyDescent="0.25">
      <c r="A5" s="458" t="s">
        <v>41</v>
      </c>
      <c r="B5" s="456"/>
      <c r="C5" s="454" t="s">
        <v>42</v>
      </c>
      <c r="D5" s="454" t="s">
        <v>43</v>
      </c>
      <c r="E5" s="454" t="s">
        <v>44</v>
      </c>
      <c r="F5" s="454" t="s">
        <v>45</v>
      </c>
      <c r="G5" s="454" t="s">
        <v>46</v>
      </c>
      <c r="H5" s="454" t="s">
        <v>47</v>
      </c>
      <c r="I5" s="454" t="s">
        <v>35</v>
      </c>
      <c r="J5" s="454" t="s">
        <v>48</v>
      </c>
      <c r="K5" s="454" t="s">
        <v>49</v>
      </c>
      <c r="L5" s="454" t="s">
        <v>50</v>
      </c>
      <c r="M5" s="454" t="s">
        <v>51</v>
      </c>
      <c r="N5" s="454" t="s">
        <v>52</v>
      </c>
      <c r="O5" s="454" t="s">
        <v>53</v>
      </c>
      <c r="P5" s="454" t="s">
        <v>61</v>
      </c>
      <c r="Q5" s="454" t="s">
        <v>54</v>
      </c>
      <c r="R5" s="454" t="s">
        <v>55</v>
      </c>
      <c r="S5" s="454" t="s">
        <v>36</v>
      </c>
      <c r="T5" s="454" t="s">
        <v>56</v>
      </c>
      <c r="U5" s="454" t="s">
        <v>57</v>
      </c>
      <c r="V5" s="454" t="s">
        <v>58</v>
      </c>
      <c r="W5" s="454" t="s">
        <v>59</v>
      </c>
      <c r="X5" s="454" t="s">
        <v>60</v>
      </c>
      <c r="Y5" s="454" t="s">
        <v>250</v>
      </c>
      <c r="Z5" s="454" t="s">
        <v>256</v>
      </c>
      <c r="AA5" s="454" t="s">
        <v>286</v>
      </c>
      <c r="AB5" s="454" t="s">
        <v>292</v>
      </c>
      <c r="AC5" s="379" t="s">
        <v>287</v>
      </c>
      <c r="AD5" s="379" t="s">
        <v>291</v>
      </c>
    </row>
    <row r="6" spans="1:30" x14ac:dyDescent="0.25">
      <c r="A6" s="459"/>
      <c r="B6" s="457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379" t="s">
        <v>256</v>
      </c>
      <c r="AD6" s="379" t="s">
        <v>286</v>
      </c>
    </row>
    <row r="7" spans="1:30" x14ac:dyDescent="0.25">
      <c r="A7" s="5" t="s">
        <v>1</v>
      </c>
      <c r="B7" s="357" t="s">
        <v>32</v>
      </c>
      <c r="C7" s="5">
        <v>1759903.5887020885</v>
      </c>
      <c r="D7" s="5">
        <v>1858920.0334193488</v>
      </c>
      <c r="E7" s="5">
        <v>2002787.1221860421</v>
      </c>
      <c r="F7" s="5">
        <v>2242882.7264405419</v>
      </c>
      <c r="G7" s="5">
        <v>2393746.456007102</v>
      </c>
      <c r="H7" s="5">
        <v>2584123.6556900139</v>
      </c>
      <c r="I7" s="5">
        <v>3082196.5553998677</v>
      </c>
      <c r="J7" s="5">
        <v>3092555.5155620934</v>
      </c>
      <c r="K7" s="5">
        <v>3180257.0868073045</v>
      </c>
      <c r="L7" s="5">
        <v>3040758.7119306289</v>
      </c>
      <c r="M7" s="5">
        <v>2855244.9774419679</v>
      </c>
      <c r="N7" s="5">
        <v>2642382.1028656447</v>
      </c>
      <c r="O7" s="5">
        <v>2663827.0408645477</v>
      </c>
      <c r="P7" s="5">
        <v>2769274.625298894</v>
      </c>
      <c r="Q7" s="5">
        <v>2931165.8521685428</v>
      </c>
      <c r="R7" s="5">
        <v>3213074.7070397516</v>
      </c>
      <c r="S7" s="5">
        <v>3537219.8695684061</v>
      </c>
      <c r="T7" s="5">
        <v>3621176</v>
      </c>
      <c r="U7" s="5">
        <v>3879013</v>
      </c>
      <c r="V7" s="5">
        <v>3812927</v>
      </c>
      <c r="W7" s="5">
        <v>3627467.7363476078</v>
      </c>
      <c r="X7" s="5">
        <v>3681813.8324332526</v>
      </c>
      <c r="Y7" s="5">
        <v>3758191.8079466759</v>
      </c>
      <c r="Z7" s="5">
        <v>3226093.5804858641</v>
      </c>
      <c r="AA7" s="5">
        <v>3318773.3091867496</v>
      </c>
      <c r="AB7" s="5">
        <v>3513693</v>
      </c>
      <c r="AC7" s="187">
        <v>2.8728158805277957</v>
      </c>
      <c r="AD7" s="187">
        <v>5.8732451015467007</v>
      </c>
    </row>
    <row r="8" spans="1:30" x14ac:dyDescent="0.25">
      <c r="A8" s="167">
        <v>1</v>
      </c>
      <c r="B8" s="358" t="s">
        <v>16</v>
      </c>
      <c r="C8" s="12">
        <v>611915.98555590922</v>
      </c>
      <c r="D8" s="12">
        <v>616342.66214042495</v>
      </c>
      <c r="E8" s="12">
        <v>625420.24148396403</v>
      </c>
      <c r="F8" s="12">
        <v>662350.01083692105</v>
      </c>
      <c r="G8" s="12">
        <v>679373.81240350415</v>
      </c>
      <c r="H8" s="12">
        <v>697452.23298207787</v>
      </c>
      <c r="I8" s="12">
        <v>732420.61587875243</v>
      </c>
      <c r="J8" s="12">
        <v>747100.21174254559</v>
      </c>
      <c r="K8" s="12">
        <v>753882.2353374497</v>
      </c>
      <c r="L8" s="12">
        <v>794703.4958409376</v>
      </c>
      <c r="M8" s="12">
        <v>827032.32327753631</v>
      </c>
      <c r="N8" s="12">
        <v>837747.4753244794</v>
      </c>
      <c r="O8" s="12">
        <v>830148.13337033801</v>
      </c>
      <c r="P8" s="12">
        <v>860640.8625217434</v>
      </c>
      <c r="Q8" s="12">
        <v>855394.31612426636</v>
      </c>
      <c r="R8" s="12">
        <v>900894.02379891684</v>
      </c>
      <c r="S8" s="12">
        <v>904045.17999999993</v>
      </c>
      <c r="T8" s="12">
        <v>953943</v>
      </c>
      <c r="U8" s="12">
        <v>988757</v>
      </c>
      <c r="V8" s="12">
        <v>996336</v>
      </c>
      <c r="W8" s="12">
        <v>996250</v>
      </c>
      <c r="X8" s="12">
        <v>1043597</v>
      </c>
      <c r="Y8" s="12">
        <v>1087724</v>
      </c>
      <c r="Z8" s="201">
        <v>1052854</v>
      </c>
      <c r="AA8" s="201">
        <v>1112455</v>
      </c>
      <c r="AB8" s="201">
        <v>1118532</v>
      </c>
      <c r="AC8" s="27">
        <v>5.6608988520725489</v>
      </c>
      <c r="AD8" s="27">
        <v>0.54626928729702229</v>
      </c>
    </row>
    <row r="9" spans="1:30" x14ac:dyDescent="0.25">
      <c r="A9" s="167"/>
      <c r="B9" s="359" t="s">
        <v>107</v>
      </c>
      <c r="C9" s="12">
        <v>161553.66613079817</v>
      </c>
      <c r="D9" s="12">
        <v>152181.04538254678</v>
      </c>
      <c r="E9" s="12">
        <v>144068.25367858086</v>
      </c>
      <c r="F9" s="12">
        <v>163275.04299043072</v>
      </c>
      <c r="G9" s="12">
        <v>163106.95127317379</v>
      </c>
      <c r="H9" s="12">
        <v>162306.05233520147</v>
      </c>
      <c r="I9" s="12">
        <v>177131.24931784417</v>
      </c>
      <c r="J9" s="12">
        <v>175147.36170075822</v>
      </c>
      <c r="K9" s="12">
        <v>166494.37143549454</v>
      </c>
      <c r="L9" s="12">
        <v>190390.19033978478</v>
      </c>
      <c r="M9" s="12">
        <v>206588.99061678228</v>
      </c>
      <c r="N9" s="12">
        <v>200778.10290596998</v>
      </c>
      <c r="O9" s="12">
        <v>175851.82446446663</v>
      </c>
      <c r="P9" s="12">
        <v>187228.04181892506</v>
      </c>
      <c r="Q9" s="12">
        <v>170146.59209440442</v>
      </c>
      <c r="R9" s="12">
        <v>192369.93664966873</v>
      </c>
      <c r="S9" s="28">
        <v>176622.18</v>
      </c>
      <c r="T9" s="28">
        <v>206283</v>
      </c>
      <c r="U9" s="28">
        <v>219931</v>
      </c>
      <c r="V9" s="28">
        <v>206156</v>
      </c>
      <c r="W9" s="28">
        <v>182757</v>
      </c>
      <c r="X9" s="28">
        <v>206978</v>
      </c>
      <c r="Y9" s="28">
        <v>225734</v>
      </c>
      <c r="Z9" s="201">
        <v>175303</v>
      </c>
      <c r="AA9" s="201">
        <v>198300</v>
      </c>
      <c r="AB9" s="201">
        <v>183034</v>
      </c>
      <c r="AC9" s="27">
        <v>13.118429233954913</v>
      </c>
      <c r="AD9" s="27">
        <v>-7.6984367120524411</v>
      </c>
    </row>
    <row r="10" spans="1:30" ht="11.25" customHeight="1" x14ac:dyDescent="0.25">
      <c r="A10" s="167"/>
      <c r="B10" s="359" t="s">
        <v>102</v>
      </c>
      <c r="C10" s="12">
        <v>758.99663924049048</v>
      </c>
      <c r="D10" s="12">
        <v>774.17657202530029</v>
      </c>
      <c r="E10" s="12">
        <v>789.66010346580629</v>
      </c>
      <c r="F10" s="12">
        <v>805.45330553512247</v>
      </c>
      <c r="G10" s="12">
        <v>821.5623716458249</v>
      </c>
      <c r="H10" s="12">
        <v>837.9936190787414</v>
      </c>
      <c r="I10" s="12">
        <v>854.75349146031624</v>
      </c>
      <c r="J10" s="12">
        <v>871.84856128952254</v>
      </c>
      <c r="K10" s="12">
        <v>889.28553251531298</v>
      </c>
      <c r="L10" s="12">
        <v>907.07124316561931</v>
      </c>
      <c r="M10" s="12">
        <v>925.21266802893172</v>
      </c>
      <c r="N10" s="12">
        <v>943.71692138951039</v>
      </c>
      <c r="O10" s="12">
        <v>962.59125981730062</v>
      </c>
      <c r="P10" s="12">
        <v>981.8430850136466</v>
      </c>
      <c r="Q10" s="12">
        <v>1001.4799467139195</v>
      </c>
      <c r="R10" s="12">
        <v>1021.5095456481979</v>
      </c>
      <c r="S10" s="28">
        <v>1042</v>
      </c>
      <c r="T10" s="28">
        <v>1063</v>
      </c>
      <c r="U10" s="28">
        <v>1084</v>
      </c>
      <c r="V10" s="28">
        <v>1106</v>
      </c>
      <c r="W10" s="28">
        <v>1128</v>
      </c>
      <c r="X10" s="28">
        <v>1150</v>
      </c>
      <c r="Y10" s="28">
        <v>1173</v>
      </c>
      <c r="Z10" s="201">
        <v>1197</v>
      </c>
      <c r="AA10" s="201">
        <v>1221</v>
      </c>
      <c r="AB10" s="201">
        <v>1245</v>
      </c>
      <c r="AC10" s="27">
        <v>2.0050125313283189</v>
      </c>
      <c r="AD10" s="27">
        <v>1.9656019656019623</v>
      </c>
    </row>
    <row r="11" spans="1:30" ht="14.25" customHeight="1" x14ac:dyDescent="0.25">
      <c r="A11" s="167"/>
      <c r="B11" s="360" t="s">
        <v>89</v>
      </c>
      <c r="C11" s="12">
        <v>415670.3422849651</v>
      </c>
      <c r="D11" s="12">
        <v>429332.49792386492</v>
      </c>
      <c r="E11" s="12">
        <v>446046.00028242345</v>
      </c>
      <c r="F11" s="12">
        <v>462231.53933063539</v>
      </c>
      <c r="G11" s="12">
        <v>479837.87601342762</v>
      </c>
      <c r="H11" s="12">
        <v>498509.57844048634</v>
      </c>
      <c r="I11" s="12">
        <v>518456.84372531727</v>
      </c>
      <c r="J11" s="12">
        <v>534577.00547474599</v>
      </c>
      <c r="K11" s="12">
        <v>549718.95736766444</v>
      </c>
      <c r="L11" s="12">
        <v>566506.72564515402</v>
      </c>
      <c r="M11" s="12">
        <v>582410.25876052747</v>
      </c>
      <c r="N11" s="12">
        <v>599868.28665593523</v>
      </c>
      <c r="O11" s="12">
        <v>616981.37629516143</v>
      </c>
      <c r="P11" s="12">
        <v>635988.43528813915</v>
      </c>
      <c r="Q11" s="12">
        <v>647421.64560445049</v>
      </c>
      <c r="R11" s="12">
        <v>670462.62819794251</v>
      </c>
      <c r="S11" s="12">
        <v>689165</v>
      </c>
      <c r="T11" s="12">
        <v>709222</v>
      </c>
      <c r="U11" s="12">
        <v>730231</v>
      </c>
      <c r="V11" s="12">
        <v>751233</v>
      </c>
      <c r="W11" s="12">
        <v>774253</v>
      </c>
      <c r="X11" s="12">
        <v>797164</v>
      </c>
      <c r="Y11" s="12">
        <v>822266</v>
      </c>
      <c r="Z11" s="201">
        <v>837611</v>
      </c>
      <c r="AA11" s="201">
        <v>873498</v>
      </c>
      <c r="AB11" s="201">
        <v>894353</v>
      </c>
      <c r="AC11" s="27">
        <v>4.2844470762680942</v>
      </c>
      <c r="AD11" s="27">
        <v>2.3875269319448762</v>
      </c>
    </row>
    <row r="12" spans="1:30" ht="12.75" customHeight="1" x14ac:dyDescent="0.25">
      <c r="A12" s="167"/>
      <c r="B12" s="359" t="s">
        <v>83</v>
      </c>
      <c r="C12" s="12">
        <v>987.58775794838937</v>
      </c>
      <c r="D12" s="12">
        <v>1009.0184122958694</v>
      </c>
      <c r="E12" s="12">
        <v>1030.9141118426899</v>
      </c>
      <c r="F12" s="12">
        <v>1053.2849480696764</v>
      </c>
      <c r="G12" s="12">
        <v>1076.1412314427885</v>
      </c>
      <c r="H12" s="12">
        <v>1099.493496165097</v>
      </c>
      <c r="I12" s="12">
        <v>1123.3525050318797</v>
      </c>
      <c r="J12" s="12">
        <v>1147.7292543910714</v>
      </c>
      <c r="K12" s="12">
        <v>1172.6349792113576</v>
      </c>
      <c r="L12" s="12">
        <v>1198.0811582602441</v>
      </c>
      <c r="M12" s="12">
        <v>1224.0795193944914</v>
      </c>
      <c r="N12" s="12">
        <v>1250.6420449653519</v>
      </c>
      <c r="O12" s="12">
        <v>1277.7809773411002</v>
      </c>
      <c r="P12" s="12">
        <v>1305.5088245494021</v>
      </c>
      <c r="Q12" s="12">
        <v>1333.8383660421241</v>
      </c>
      <c r="R12" s="12">
        <v>1362.7826585852383</v>
      </c>
      <c r="S12" s="12">
        <v>1392</v>
      </c>
      <c r="T12" s="12">
        <v>1423</v>
      </c>
      <c r="U12" s="12">
        <v>1453</v>
      </c>
      <c r="V12" s="12">
        <v>1485</v>
      </c>
      <c r="W12" s="12">
        <v>1517</v>
      </c>
      <c r="X12" s="12">
        <v>1550</v>
      </c>
      <c r="Y12" s="12">
        <v>1584</v>
      </c>
      <c r="Z12" s="201">
        <v>1618</v>
      </c>
      <c r="AA12" s="201">
        <v>1653</v>
      </c>
      <c r="AB12" s="201">
        <v>1689</v>
      </c>
      <c r="AC12" s="27">
        <v>2.1631644004944377</v>
      </c>
      <c r="AD12" s="27">
        <v>2.1778584392014437</v>
      </c>
    </row>
    <row r="13" spans="1:30" ht="13.5" customHeight="1" x14ac:dyDescent="0.25">
      <c r="A13" s="167"/>
      <c r="B13" s="359" t="s">
        <v>84</v>
      </c>
      <c r="C13" s="12">
        <v>32945.392742956952</v>
      </c>
      <c r="D13" s="12">
        <v>33045.923849692124</v>
      </c>
      <c r="E13" s="12">
        <v>33485.413307651288</v>
      </c>
      <c r="F13" s="12">
        <v>34984.690262250071</v>
      </c>
      <c r="G13" s="12">
        <v>34531.281513814138</v>
      </c>
      <c r="H13" s="12">
        <v>34699.115091146145</v>
      </c>
      <c r="I13" s="12">
        <v>34854.416839098791</v>
      </c>
      <c r="J13" s="12">
        <v>35356.266751360883</v>
      </c>
      <c r="K13" s="12">
        <v>35606.986022564131</v>
      </c>
      <c r="L13" s="12">
        <v>35701.42745457292</v>
      </c>
      <c r="M13" s="12">
        <v>35883.781712803233</v>
      </c>
      <c r="N13" s="12">
        <v>34906.726796219533</v>
      </c>
      <c r="O13" s="12">
        <v>35074.56037355154</v>
      </c>
      <c r="P13" s="12">
        <v>35137.033505116131</v>
      </c>
      <c r="Q13" s="12">
        <v>35490.760112655451</v>
      </c>
      <c r="R13" s="12">
        <v>35677.16674707213</v>
      </c>
      <c r="S13" s="12">
        <v>35824</v>
      </c>
      <c r="T13" s="12">
        <v>35952</v>
      </c>
      <c r="U13" s="12">
        <v>36058</v>
      </c>
      <c r="V13" s="12">
        <v>36356</v>
      </c>
      <c r="W13" s="12">
        <v>36595</v>
      </c>
      <c r="X13" s="12">
        <v>36755</v>
      </c>
      <c r="Y13" s="12">
        <v>36967</v>
      </c>
      <c r="Z13" s="201">
        <v>37125</v>
      </c>
      <c r="AA13" s="201">
        <v>37783</v>
      </c>
      <c r="AB13" s="201">
        <v>38211</v>
      </c>
      <c r="AC13" s="27">
        <v>1.7723905723905773</v>
      </c>
      <c r="AD13" s="27">
        <v>1.1327845856602181</v>
      </c>
    </row>
    <row r="14" spans="1:30" ht="12.75" customHeight="1" x14ac:dyDescent="0.25">
      <c r="A14" s="167">
        <v>2</v>
      </c>
      <c r="B14" s="358" t="s">
        <v>18</v>
      </c>
      <c r="C14" s="47">
        <v>68886</v>
      </c>
      <c r="D14" s="47">
        <v>58153</v>
      </c>
      <c r="E14" s="47">
        <v>65377</v>
      </c>
      <c r="F14" s="47">
        <v>238703</v>
      </c>
      <c r="G14" s="47">
        <v>160188</v>
      </c>
      <c r="H14" s="47">
        <v>42801</v>
      </c>
      <c r="I14" s="47">
        <v>66933</v>
      </c>
      <c r="J14" s="47">
        <v>49830</v>
      </c>
      <c r="K14" s="47">
        <v>56956</v>
      </c>
      <c r="L14" s="47">
        <v>70746</v>
      </c>
      <c r="M14" s="47">
        <v>93979</v>
      </c>
      <c r="N14" s="47">
        <v>56385</v>
      </c>
      <c r="O14" s="47">
        <v>58409</v>
      </c>
      <c r="P14" s="47">
        <v>41990</v>
      </c>
      <c r="Q14" s="47">
        <v>60000</v>
      </c>
      <c r="R14" s="47">
        <v>56244</v>
      </c>
      <c r="S14" s="12">
        <v>94113</v>
      </c>
      <c r="T14" s="12">
        <v>38317</v>
      </c>
      <c r="U14" s="12">
        <v>47307</v>
      </c>
      <c r="V14" s="12">
        <v>43443</v>
      </c>
      <c r="W14" s="12">
        <v>39790</v>
      </c>
      <c r="X14" s="12">
        <v>21993</v>
      </c>
      <c r="Y14" s="12">
        <v>24573</v>
      </c>
      <c r="Z14" s="12">
        <v>35011</v>
      </c>
      <c r="AA14" s="12">
        <v>40191</v>
      </c>
      <c r="AB14" s="12">
        <v>40568</v>
      </c>
      <c r="AC14" s="27">
        <v>14.795350032846827</v>
      </c>
      <c r="AD14" s="27">
        <v>0.93802094996391361</v>
      </c>
    </row>
    <row r="15" spans="1:30" ht="12.75" customHeight="1" x14ac:dyDescent="0.25">
      <c r="A15" s="167">
        <v>3</v>
      </c>
      <c r="B15" s="361" t="s">
        <v>66</v>
      </c>
      <c r="C15" s="22">
        <v>353494.82681766915</v>
      </c>
      <c r="D15" s="22">
        <v>419268.53610075451</v>
      </c>
      <c r="E15" s="22">
        <v>492738.33586279693</v>
      </c>
      <c r="F15" s="22">
        <v>460601.83148488565</v>
      </c>
      <c r="G15" s="22">
        <v>535873.74921273103</v>
      </c>
      <c r="H15" s="22">
        <v>605523.62633204821</v>
      </c>
      <c r="I15" s="22">
        <v>750314.27680841729</v>
      </c>
      <c r="J15" s="22">
        <v>664674.91619328258</v>
      </c>
      <c r="K15" s="22">
        <v>681033.64534406597</v>
      </c>
      <c r="L15" s="22">
        <v>654175.55003791291</v>
      </c>
      <c r="M15" s="22">
        <v>453323.0268929943</v>
      </c>
      <c r="N15" s="22">
        <v>368211.02567143296</v>
      </c>
      <c r="O15" s="22">
        <v>370685.48198984633</v>
      </c>
      <c r="P15" s="22">
        <v>442367.95889161585</v>
      </c>
      <c r="Q15" s="22">
        <v>425526.35892010829</v>
      </c>
      <c r="R15" s="22">
        <v>481412.40423469641</v>
      </c>
      <c r="S15" s="22">
        <v>722512</v>
      </c>
      <c r="T15" s="22">
        <v>693978</v>
      </c>
      <c r="U15" s="22">
        <v>731594</v>
      </c>
      <c r="V15" s="22">
        <v>704791</v>
      </c>
      <c r="W15" s="22">
        <v>621324</v>
      </c>
      <c r="X15" s="22">
        <v>616643.40609279147</v>
      </c>
      <c r="Y15" s="22">
        <v>588221.80794667592</v>
      </c>
      <c r="Z15" s="22">
        <v>446127</v>
      </c>
      <c r="AA15" s="22">
        <v>406841</v>
      </c>
      <c r="AB15" s="22">
        <v>385309</v>
      </c>
      <c r="AC15" s="27">
        <v>-8.8060126376569912</v>
      </c>
      <c r="AD15" s="27">
        <v>-5.2924852706585597</v>
      </c>
    </row>
    <row r="16" spans="1:30" ht="12.75" customHeight="1" x14ac:dyDescent="0.25">
      <c r="A16" s="167"/>
      <c r="B16" s="361" t="s">
        <v>67</v>
      </c>
      <c r="C16" s="49">
        <v>326681.00358422939</v>
      </c>
      <c r="D16" s="49">
        <v>390044.79669193662</v>
      </c>
      <c r="E16" s="49">
        <v>460880.77695914271</v>
      </c>
      <c r="F16" s="49">
        <v>425864.83023702761</v>
      </c>
      <c r="G16" s="49">
        <v>497989.874925551</v>
      </c>
      <c r="H16" s="49">
        <v>564198.60139860143</v>
      </c>
      <c r="I16" s="49">
        <v>705228.54240731336</v>
      </c>
      <c r="J16" s="49">
        <v>616361.04513064132</v>
      </c>
      <c r="K16" s="49">
        <v>629255.14327242528</v>
      </c>
      <c r="L16" s="49">
        <v>598679.93713986385</v>
      </c>
      <c r="M16" s="49">
        <v>393837.77982214047</v>
      </c>
      <c r="N16" s="49">
        <v>304445.99038704782</v>
      </c>
      <c r="O16" s="49">
        <v>302326.7505901226</v>
      </c>
      <c r="P16" s="49">
        <v>369078.20335004799</v>
      </c>
      <c r="Q16" s="49">
        <v>346948.80142053863</v>
      </c>
      <c r="R16" s="49">
        <v>397156.853043048</v>
      </c>
      <c r="S16" s="12">
        <v>632161</v>
      </c>
      <c r="T16" s="12">
        <v>595093</v>
      </c>
      <c r="U16" s="12">
        <v>623357</v>
      </c>
      <c r="V16" s="12">
        <v>586305</v>
      </c>
      <c r="W16" s="12">
        <v>491603</v>
      </c>
      <c r="X16" s="12">
        <v>492838</v>
      </c>
      <c r="Y16" s="12">
        <v>463944</v>
      </c>
      <c r="Z16" s="201">
        <v>357048</v>
      </c>
      <c r="AA16" s="201">
        <v>331329</v>
      </c>
      <c r="AB16" s="201">
        <v>296356</v>
      </c>
      <c r="AC16" s="27">
        <v>-7.2032331787322761</v>
      </c>
      <c r="AD16" s="27">
        <v>-10.555369436421202</v>
      </c>
    </row>
    <row r="17" spans="1:30" ht="25.5" customHeight="1" x14ac:dyDescent="0.25">
      <c r="A17" s="167"/>
      <c r="B17" s="361" t="s">
        <v>68</v>
      </c>
      <c r="C17" s="12">
        <v>26813.823233439743</v>
      </c>
      <c r="D17" s="12">
        <v>29223.739408817899</v>
      </c>
      <c r="E17" s="12">
        <v>31857.558903654197</v>
      </c>
      <c r="F17" s="12">
        <v>34737.001247858076</v>
      </c>
      <c r="G17" s="12">
        <v>37883.874287180064</v>
      </c>
      <c r="H17" s="12">
        <v>41325.024933446774</v>
      </c>
      <c r="I17" s="12">
        <v>45085.73440110388</v>
      </c>
      <c r="J17" s="12">
        <v>48313.871062641243</v>
      </c>
      <c r="K17" s="12">
        <v>51778.502071640665</v>
      </c>
      <c r="L17" s="12">
        <v>55495.61289804901</v>
      </c>
      <c r="M17" s="12">
        <v>59485.247070853831</v>
      </c>
      <c r="N17" s="12">
        <v>63765.035284385143</v>
      </c>
      <c r="O17" s="12">
        <v>68358.731399723751</v>
      </c>
      <c r="P17" s="12">
        <v>73289.75554156788</v>
      </c>
      <c r="Q17" s="12">
        <v>78577.557499569666</v>
      </c>
      <c r="R17" s="12">
        <v>84255.55119164841</v>
      </c>
      <c r="S17" s="12">
        <v>90351</v>
      </c>
      <c r="T17" s="12">
        <v>98885</v>
      </c>
      <c r="U17" s="12">
        <v>108237</v>
      </c>
      <c r="V17" s="12">
        <v>118486</v>
      </c>
      <c r="W17" s="12">
        <v>129721</v>
      </c>
      <c r="X17" s="12">
        <v>123805.40609279147</v>
      </c>
      <c r="Y17" s="12">
        <v>124277.80794667595</v>
      </c>
      <c r="Z17" s="201">
        <v>89079</v>
      </c>
      <c r="AA17" s="201">
        <v>75512</v>
      </c>
      <c r="AB17" s="201">
        <v>88953</v>
      </c>
      <c r="AC17" s="27">
        <v>-15.230301193322788</v>
      </c>
      <c r="AD17" s="27">
        <v>17.79981989617545</v>
      </c>
    </row>
    <row r="18" spans="1:30" ht="14.25" customHeight="1" x14ac:dyDescent="0.25">
      <c r="A18" s="169">
        <v>4</v>
      </c>
      <c r="B18" s="358" t="s">
        <v>85</v>
      </c>
      <c r="C18" s="47">
        <v>19463.618368226962</v>
      </c>
      <c r="D18" s="47">
        <v>21181.954754360471</v>
      </c>
      <c r="E18" s="47">
        <v>32295.451941226118</v>
      </c>
      <c r="F18" s="47">
        <v>28308.446385864161</v>
      </c>
      <c r="G18" s="47">
        <v>16235.076775951464</v>
      </c>
      <c r="H18" s="47">
        <v>19147.917567018747</v>
      </c>
      <c r="I18" s="47">
        <v>22697.780168829489</v>
      </c>
      <c r="J18" s="47">
        <v>22766.001269585788</v>
      </c>
      <c r="K18" s="47">
        <v>32830.731485963595</v>
      </c>
      <c r="L18" s="47">
        <v>75511.030106131642</v>
      </c>
      <c r="M18" s="47">
        <v>48147.219110475133</v>
      </c>
      <c r="N18" s="47">
        <v>86220.502633917655</v>
      </c>
      <c r="O18" s="47">
        <v>89198.915687906527</v>
      </c>
      <c r="P18" s="47">
        <v>31281.690536133239</v>
      </c>
      <c r="Q18" s="47">
        <v>42983.341849765624</v>
      </c>
      <c r="R18" s="47">
        <v>77362.667075997233</v>
      </c>
      <c r="S18" s="47">
        <v>46543</v>
      </c>
      <c r="T18" s="47">
        <v>41949</v>
      </c>
      <c r="U18" s="47">
        <v>117837</v>
      </c>
      <c r="V18" s="47">
        <v>74272</v>
      </c>
      <c r="W18" s="47">
        <v>59696</v>
      </c>
      <c r="X18" s="47">
        <v>46394</v>
      </c>
      <c r="Y18" s="47">
        <v>58915</v>
      </c>
      <c r="Z18" s="331">
        <v>64416</v>
      </c>
      <c r="AA18" s="331">
        <v>93920</v>
      </c>
      <c r="AB18" s="331">
        <v>122463</v>
      </c>
      <c r="AC18" s="27">
        <v>45.802285146547462</v>
      </c>
      <c r="AD18" s="27">
        <v>30.390758091993177</v>
      </c>
    </row>
    <row r="19" spans="1:30" ht="13.5" customHeight="1" x14ac:dyDescent="0.25">
      <c r="A19" s="167">
        <v>5</v>
      </c>
      <c r="B19" s="361" t="s">
        <v>69</v>
      </c>
      <c r="C19" s="49">
        <v>34006.767353619281</v>
      </c>
      <c r="D19" s="49">
        <v>31567.112244324635</v>
      </c>
      <c r="E19" s="49">
        <v>35407.676938275537</v>
      </c>
      <c r="F19" s="49">
        <v>9022.3734707234435</v>
      </c>
      <c r="G19" s="49">
        <v>13038.453953583228</v>
      </c>
      <c r="H19" s="49">
        <v>32770.942580492345</v>
      </c>
      <c r="I19" s="49">
        <v>40413.000554246501</v>
      </c>
      <c r="J19" s="49">
        <v>40998.542552561659</v>
      </c>
      <c r="K19" s="49">
        <v>35639.487656689183</v>
      </c>
      <c r="L19" s="49">
        <v>48099.943667348642</v>
      </c>
      <c r="M19" s="49">
        <v>35594.571225844898</v>
      </c>
      <c r="N19" s="49">
        <v>21311.816984230503</v>
      </c>
      <c r="O19" s="49">
        <v>24641.834919109708</v>
      </c>
      <c r="P19" s="49">
        <v>23045.668866660988</v>
      </c>
      <c r="Q19" s="49">
        <v>42309.441741025345</v>
      </c>
      <c r="R19" s="49">
        <v>41294.480203583385</v>
      </c>
      <c r="S19" s="12">
        <v>59704</v>
      </c>
      <c r="T19" s="12">
        <v>102132</v>
      </c>
      <c r="U19" s="12">
        <v>72006</v>
      </c>
      <c r="V19" s="12">
        <v>35819</v>
      </c>
      <c r="W19" s="12">
        <v>35207</v>
      </c>
      <c r="X19" s="12">
        <v>28476</v>
      </c>
      <c r="Y19" s="12">
        <v>31520</v>
      </c>
      <c r="Z19" s="201">
        <v>14729</v>
      </c>
      <c r="AA19" s="201">
        <v>18136</v>
      </c>
      <c r="AB19" s="201">
        <v>26476</v>
      </c>
      <c r="AC19" s="27">
        <v>23.131237694344492</v>
      </c>
      <c r="AD19" s="27">
        <v>45.985884428760471</v>
      </c>
    </row>
    <row r="20" spans="1:30" ht="13.5" customHeight="1" x14ac:dyDescent="0.25">
      <c r="A20" s="167">
        <v>6</v>
      </c>
      <c r="B20" s="358" t="s">
        <v>87</v>
      </c>
      <c r="C20" s="53">
        <v>94869.953484685946</v>
      </c>
      <c r="D20" s="53">
        <v>100511.27027440428</v>
      </c>
      <c r="E20" s="53">
        <v>102949.47902631243</v>
      </c>
      <c r="F20" s="53">
        <v>109798.92525048724</v>
      </c>
      <c r="G20" s="53">
        <v>121556.68028830108</v>
      </c>
      <c r="H20" s="53">
        <v>138551.89395471427</v>
      </c>
      <c r="I20" s="53">
        <v>151734.62419258474</v>
      </c>
      <c r="J20" s="53">
        <v>160613.32167958849</v>
      </c>
      <c r="K20" s="53">
        <v>169705.46283728915</v>
      </c>
      <c r="L20" s="53">
        <v>164578.35256229743</v>
      </c>
      <c r="M20" s="53">
        <v>167492.61318687699</v>
      </c>
      <c r="N20" s="53">
        <v>170926.01323724067</v>
      </c>
      <c r="O20" s="53">
        <v>173799.49622384863</v>
      </c>
      <c r="P20" s="53">
        <v>179966.39789956447</v>
      </c>
      <c r="Q20" s="53">
        <v>188550.47952877992</v>
      </c>
      <c r="R20" s="53">
        <v>193547.06723629258</v>
      </c>
      <c r="S20" s="12">
        <v>202799</v>
      </c>
      <c r="T20" s="12">
        <v>221295</v>
      </c>
      <c r="U20" s="12">
        <v>274423</v>
      </c>
      <c r="V20" s="12">
        <v>337356</v>
      </c>
      <c r="W20" s="12">
        <v>290600</v>
      </c>
      <c r="X20" s="12">
        <v>297684</v>
      </c>
      <c r="Y20" s="12">
        <v>244641</v>
      </c>
      <c r="Z20" s="201">
        <v>157724</v>
      </c>
      <c r="AA20" s="201">
        <v>167852</v>
      </c>
      <c r="AB20" s="201">
        <v>233741</v>
      </c>
      <c r="AC20" s="27">
        <v>6.4213436128934092</v>
      </c>
      <c r="AD20" s="27">
        <v>39.254223959202136</v>
      </c>
    </row>
    <row r="21" spans="1:30" ht="25.5" x14ac:dyDescent="0.25">
      <c r="A21" s="167">
        <v>7</v>
      </c>
      <c r="B21" s="358" t="s">
        <v>86</v>
      </c>
      <c r="C21" s="47">
        <v>39512.290524714423</v>
      </c>
      <c r="D21" s="47">
        <v>41124.391978122767</v>
      </c>
      <c r="E21" s="47">
        <v>42802.267170830171</v>
      </c>
      <c r="F21" s="47">
        <v>44548.599671400043</v>
      </c>
      <c r="G21" s="47">
        <v>46366.182537993162</v>
      </c>
      <c r="H21" s="47">
        <v>48257.922785543284</v>
      </c>
      <c r="I21" s="47">
        <v>50226.846035193448</v>
      </c>
      <c r="J21" s="47">
        <v>52276.101353429338</v>
      </c>
      <c r="K21" s="47">
        <v>54408.966288649252</v>
      </c>
      <c r="L21" s="47">
        <v>56628.852113226138</v>
      </c>
      <c r="M21" s="47">
        <v>58939.309279445763</v>
      </c>
      <c r="N21" s="47">
        <v>61344.033098047148</v>
      </c>
      <c r="O21" s="47">
        <v>63846.869648447471</v>
      </c>
      <c r="P21" s="47">
        <v>66451.821930104124</v>
      </c>
      <c r="Q21" s="47">
        <v>69163.056264852363</v>
      </c>
      <c r="R21" s="47">
        <v>71984.908960458342</v>
      </c>
      <c r="S21" s="12">
        <v>74922</v>
      </c>
      <c r="T21" s="12">
        <v>89007</v>
      </c>
      <c r="U21" s="12">
        <v>77829</v>
      </c>
      <c r="V21" s="12">
        <v>67246</v>
      </c>
      <c r="W21" s="12">
        <v>41238</v>
      </c>
      <c r="X21" s="12">
        <v>37077</v>
      </c>
      <c r="Y21" s="12">
        <v>30504</v>
      </c>
      <c r="Z21" s="201">
        <v>18891</v>
      </c>
      <c r="AA21" s="201">
        <v>20094</v>
      </c>
      <c r="AB21" s="201">
        <v>68480</v>
      </c>
      <c r="AC21" s="27">
        <v>6.3681117992694851</v>
      </c>
      <c r="AD21" s="27">
        <v>240.79824823330347</v>
      </c>
    </row>
    <row r="22" spans="1:30" ht="11.25" customHeight="1" x14ac:dyDescent="0.25">
      <c r="A22" s="345">
        <v>8</v>
      </c>
      <c r="B22" s="358" t="s">
        <v>24</v>
      </c>
      <c r="C22" s="47">
        <v>79931.021673074298</v>
      </c>
      <c r="D22" s="47">
        <v>86711.124019180585</v>
      </c>
      <c r="E22" s="47">
        <v>97418.075262958198</v>
      </c>
      <c r="F22" s="47">
        <v>148648.5475314433</v>
      </c>
      <c r="G22" s="47">
        <v>190414.48088770788</v>
      </c>
      <c r="H22" s="47">
        <v>233222.65690784718</v>
      </c>
      <c r="I22" s="47">
        <v>297251.8496962827</v>
      </c>
      <c r="J22" s="47">
        <v>268624.92167166364</v>
      </c>
      <c r="K22" s="47">
        <v>248042.30421492911</v>
      </c>
      <c r="L22" s="47">
        <v>210250.45832224112</v>
      </c>
      <c r="M22" s="47">
        <v>239173.73595125519</v>
      </c>
      <c r="N22" s="47">
        <v>208004.91468898719</v>
      </c>
      <c r="O22" s="47">
        <v>207096.47576371577</v>
      </c>
      <c r="P22" s="47">
        <v>233159.88378094835</v>
      </c>
      <c r="Q22" s="47">
        <v>216762.1853982661</v>
      </c>
      <c r="R22" s="47">
        <v>313576.60906861728</v>
      </c>
      <c r="S22" s="12">
        <v>389785.68956840649</v>
      </c>
      <c r="T22" s="12">
        <v>404424</v>
      </c>
      <c r="U22" s="12">
        <v>450369</v>
      </c>
      <c r="V22" s="12">
        <v>404459</v>
      </c>
      <c r="W22" s="12">
        <v>241910</v>
      </c>
      <c r="X22" s="201">
        <v>355995</v>
      </c>
      <c r="Y22" s="201">
        <v>402091</v>
      </c>
      <c r="Z22" s="201">
        <v>215984</v>
      </c>
      <c r="AA22" s="201">
        <v>190104</v>
      </c>
      <c r="AB22" s="201">
        <v>194283</v>
      </c>
      <c r="AC22" s="27">
        <v>-11.982369064375149</v>
      </c>
      <c r="AD22" s="27">
        <v>2.1982704204014567</v>
      </c>
    </row>
    <row r="23" spans="1:30" ht="13.5" customHeight="1" x14ac:dyDescent="0.25">
      <c r="A23" s="345">
        <v>9</v>
      </c>
      <c r="B23" s="358" t="s">
        <v>27</v>
      </c>
      <c r="C23" s="12">
        <v>9810.0185123169995</v>
      </c>
      <c r="D23" s="12">
        <v>17305.223474014721</v>
      </c>
      <c r="E23" s="12">
        <v>8518.6364878856257</v>
      </c>
      <c r="F23" s="12">
        <v>14221.724591375641</v>
      </c>
      <c r="G23" s="12">
        <v>67372.517192213316</v>
      </c>
      <c r="H23" s="12">
        <v>180459.39998138361</v>
      </c>
      <c r="I23" s="12">
        <v>351939.17952241481</v>
      </c>
      <c r="J23" s="12">
        <v>435396.67661050626</v>
      </c>
      <c r="K23" s="12">
        <v>466974.18814226845</v>
      </c>
      <c r="L23" s="12">
        <v>273382.58251659526</v>
      </c>
      <c r="M23" s="12">
        <v>224352.73320539366</v>
      </c>
      <c r="N23" s="12">
        <v>108146.61619190374</v>
      </c>
      <c r="O23" s="12">
        <v>90324.218160219927</v>
      </c>
      <c r="P23" s="12">
        <v>99321.975386521459</v>
      </c>
      <c r="Q23" s="12">
        <v>207907.94804870005</v>
      </c>
      <c r="R23" s="12">
        <v>211163.24086559925</v>
      </c>
      <c r="S23" s="12">
        <v>129729</v>
      </c>
      <c r="T23" s="12">
        <v>118300</v>
      </c>
      <c r="U23" s="12">
        <v>106218</v>
      </c>
      <c r="V23" s="12">
        <v>99089</v>
      </c>
      <c r="W23" s="12">
        <v>232166.54136996478</v>
      </c>
      <c r="X23" s="201">
        <v>127413.63550067991</v>
      </c>
      <c r="Y23" s="201">
        <v>162248</v>
      </c>
      <c r="Z23" s="201">
        <v>53722</v>
      </c>
      <c r="AA23" s="201">
        <v>51917</v>
      </c>
      <c r="AB23" s="201">
        <v>58351</v>
      </c>
      <c r="AC23" s="27">
        <v>-3.3598898030601987</v>
      </c>
      <c r="AD23" s="27">
        <v>12.392857830768335</v>
      </c>
    </row>
    <row r="24" spans="1:30" x14ac:dyDescent="0.25">
      <c r="A24" s="345">
        <v>10</v>
      </c>
      <c r="B24" s="358" t="s">
        <v>29</v>
      </c>
      <c r="C24" s="47">
        <v>18019.906283901717</v>
      </c>
      <c r="D24" s="47">
        <v>16971.424430588831</v>
      </c>
      <c r="E24" s="47">
        <v>28546.181924547</v>
      </c>
      <c r="F24" s="47">
        <v>29160.172708536811</v>
      </c>
      <c r="G24" s="47">
        <v>39095.894265103496</v>
      </c>
      <c r="H24" s="47">
        <v>41525.801581592706</v>
      </c>
      <c r="I24" s="47">
        <v>47193.167548894562</v>
      </c>
      <c r="J24" s="47">
        <v>55720.830812171764</v>
      </c>
      <c r="K24" s="47">
        <v>62876.431676238943</v>
      </c>
      <c r="L24" s="47">
        <v>51898.916763328125</v>
      </c>
      <c r="M24" s="47">
        <v>39373.877045886613</v>
      </c>
      <c r="N24" s="47">
        <v>31170.867066363546</v>
      </c>
      <c r="O24" s="47">
        <v>32259.141713359852</v>
      </c>
      <c r="P24" s="47">
        <v>38224.454658878662</v>
      </c>
      <c r="Q24" s="47">
        <v>34210.455649919524</v>
      </c>
      <c r="R24" s="47">
        <v>42258.022875195755</v>
      </c>
      <c r="S24" s="12">
        <v>49556</v>
      </c>
      <c r="T24" s="12">
        <v>46671</v>
      </c>
      <c r="U24" s="12">
        <v>50065</v>
      </c>
      <c r="V24" s="12">
        <v>51025</v>
      </c>
      <c r="W24" s="12">
        <v>49967</v>
      </c>
      <c r="X24" s="201">
        <v>54730</v>
      </c>
      <c r="Y24" s="201">
        <v>49306</v>
      </c>
      <c r="Z24" s="201">
        <v>47265</v>
      </c>
      <c r="AA24" s="201">
        <v>58754</v>
      </c>
      <c r="AB24" s="201">
        <v>59511</v>
      </c>
      <c r="AC24" s="27">
        <v>24.307627208293667</v>
      </c>
      <c r="AD24" s="27">
        <v>1.2884229158865708</v>
      </c>
    </row>
    <row r="25" spans="1:30" ht="25.5" x14ac:dyDescent="0.25">
      <c r="A25" s="345">
        <v>11</v>
      </c>
      <c r="B25" s="358" t="s">
        <v>88</v>
      </c>
      <c r="C25" s="47">
        <v>279671.12021751836</v>
      </c>
      <c r="D25" s="47">
        <v>290857.96502621908</v>
      </c>
      <c r="E25" s="47">
        <v>302492.28362726787</v>
      </c>
      <c r="F25" s="47">
        <v>314591.97497235861</v>
      </c>
      <c r="G25" s="47">
        <v>327175.65397125296</v>
      </c>
      <c r="H25" s="47">
        <v>340262.68013010308</v>
      </c>
      <c r="I25" s="47">
        <v>353873.18733530719</v>
      </c>
      <c r="J25" s="47">
        <v>368028.11482871947</v>
      </c>
      <c r="K25" s="47">
        <v>382749.23942186823</v>
      </c>
      <c r="L25" s="47">
        <v>398059.20899874298</v>
      </c>
      <c r="M25" s="47">
        <v>413981.57735869271</v>
      </c>
      <c r="N25" s="47">
        <v>430540.84045304044</v>
      </c>
      <c r="O25" s="47">
        <v>447762.47407116205</v>
      </c>
      <c r="P25" s="47">
        <v>465672.97303400852</v>
      </c>
      <c r="Q25" s="47">
        <v>484299.89195536886</v>
      </c>
      <c r="R25" s="47">
        <v>503671.88763358362</v>
      </c>
      <c r="S25" s="12">
        <v>523819</v>
      </c>
      <c r="T25" s="12">
        <v>543355</v>
      </c>
      <c r="U25" s="12">
        <v>563585</v>
      </c>
      <c r="V25" s="12">
        <v>584065</v>
      </c>
      <c r="W25" s="12">
        <v>604776.61090997874</v>
      </c>
      <c r="X25" s="201">
        <v>626872.71539832978</v>
      </c>
      <c r="Y25" s="201">
        <v>649919</v>
      </c>
      <c r="Z25" s="201">
        <v>673767.58048586408</v>
      </c>
      <c r="AA25" s="201">
        <v>698749.30918674951</v>
      </c>
      <c r="AB25" s="201">
        <v>724617</v>
      </c>
      <c r="AC25" s="27">
        <v>3.7077665094646903</v>
      </c>
      <c r="AD25" s="27">
        <v>3.7019987673915722</v>
      </c>
    </row>
    <row r="26" spans="1:30" ht="12.75" customHeight="1" x14ac:dyDescent="0.25">
      <c r="A26" s="345">
        <v>12</v>
      </c>
      <c r="B26" s="358" t="s">
        <v>80</v>
      </c>
      <c r="C26" s="186">
        <v>51280.499800941463</v>
      </c>
      <c r="D26" s="186">
        <v>54454.762738619742</v>
      </c>
      <c r="E26" s="186">
        <v>57825.177431135264</v>
      </c>
      <c r="F26" s="186">
        <v>65595.615691963976</v>
      </c>
      <c r="G26" s="186">
        <v>74123.045731919265</v>
      </c>
      <c r="H26" s="186">
        <v>75252.157028125337</v>
      </c>
      <c r="I26" s="186">
        <v>77392.349083382782</v>
      </c>
      <c r="J26" s="186">
        <v>79501.029510604436</v>
      </c>
      <c r="K26" s="186">
        <v>80669.802855934875</v>
      </c>
      <c r="L26" s="186">
        <v>81780.804134766091</v>
      </c>
      <c r="M26" s="186">
        <v>83791.7164494506</v>
      </c>
      <c r="N26" s="186">
        <v>84058.356756370107</v>
      </c>
      <c r="O26" s="186">
        <v>86407.013459819311</v>
      </c>
      <c r="P26" s="186">
        <v>87933.529216933384</v>
      </c>
      <c r="Q26" s="186">
        <v>90918.789653152897</v>
      </c>
      <c r="R26" s="186">
        <v>94064.034273524099</v>
      </c>
      <c r="S26" s="12">
        <v>99588</v>
      </c>
      <c r="T26" s="12">
        <v>104370</v>
      </c>
      <c r="U26" s="12">
        <v>111295</v>
      </c>
      <c r="V26" s="12">
        <v>115037</v>
      </c>
      <c r="W26" s="12">
        <v>120814.9698420947</v>
      </c>
      <c r="X26" s="201">
        <v>117879</v>
      </c>
      <c r="Y26" s="201">
        <v>121776</v>
      </c>
      <c r="Z26" s="201">
        <v>126694</v>
      </c>
      <c r="AA26" s="201">
        <v>132009</v>
      </c>
      <c r="AB26" s="201">
        <v>135955</v>
      </c>
      <c r="AC26" s="27">
        <v>4.1951473629374618</v>
      </c>
      <c r="AD26" s="27">
        <v>2.9891901309759135</v>
      </c>
    </row>
    <row r="27" spans="1:30" ht="25.5" x14ac:dyDescent="0.25">
      <c r="A27" s="345">
        <v>13</v>
      </c>
      <c r="B27" s="358" t="s">
        <v>81</v>
      </c>
      <c r="C27" s="186">
        <v>23647.682333763762</v>
      </c>
      <c r="D27" s="186">
        <v>24841.8571497136</v>
      </c>
      <c r="E27" s="186">
        <v>26189.924136885536</v>
      </c>
      <c r="F27" s="186">
        <v>28155.336854802968</v>
      </c>
      <c r="G27" s="186">
        <v>29578.039767971775</v>
      </c>
      <c r="H27" s="186">
        <v>31028.997710267959</v>
      </c>
      <c r="I27" s="186">
        <v>32552.636828118237</v>
      </c>
      <c r="J27" s="186">
        <v>34696.222058363273</v>
      </c>
      <c r="K27" s="186">
        <v>36555.275745172621</v>
      </c>
      <c r="L27" s="186">
        <v>38367.364586860655</v>
      </c>
      <c r="M27" s="186">
        <v>40237.045355412774</v>
      </c>
      <c r="N27" s="186">
        <v>42357.490972185638</v>
      </c>
      <c r="O27" s="186">
        <v>44860.511531698539</v>
      </c>
      <c r="P27" s="186">
        <v>47257.604082872116</v>
      </c>
      <c r="Q27" s="186">
        <v>49533.770728085539</v>
      </c>
      <c r="R27" s="186">
        <v>52150.346798156359</v>
      </c>
      <c r="S27" s="12">
        <v>55142</v>
      </c>
      <c r="T27" s="12">
        <v>58491</v>
      </c>
      <c r="U27" s="12">
        <v>62077</v>
      </c>
      <c r="V27" s="12">
        <v>65609</v>
      </c>
      <c r="W27" s="12">
        <v>69001.73703033902</v>
      </c>
      <c r="X27" s="12">
        <v>72991</v>
      </c>
      <c r="Y27" s="12">
        <v>77513</v>
      </c>
      <c r="Z27" s="201">
        <v>85489</v>
      </c>
      <c r="AA27" s="201">
        <v>90242</v>
      </c>
      <c r="AB27" s="201">
        <v>95259</v>
      </c>
      <c r="AC27" s="27">
        <v>5.5597796207699162</v>
      </c>
      <c r="AD27" s="27">
        <v>5.5594955785554419</v>
      </c>
    </row>
    <row r="28" spans="1:30" ht="14.25" customHeight="1" x14ac:dyDescent="0.25">
      <c r="A28" s="347">
        <v>14</v>
      </c>
      <c r="B28" s="362" t="s">
        <v>34</v>
      </c>
      <c r="C28" s="17">
        <v>75393.897775747202</v>
      </c>
      <c r="D28" s="17">
        <v>79628.749088620854</v>
      </c>
      <c r="E28" s="17">
        <v>84806.390891957417</v>
      </c>
      <c r="F28" s="17">
        <v>89176.16698977974</v>
      </c>
      <c r="G28" s="17">
        <v>93354.869018868951</v>
      </c>
      <c r="H28" s="17">
        <v>97866.426148799845</v>
      </c>
      <c r="I28" s="17">
        <v>107254.04174744352</v>
      </c>
      <c r="J28" s="17">
        <v>112328.62527907174</v>
      </c>
      <c r="K28" s="17">
        <v>117933.31580078542</v>
      </c>
      <c r="L28" s="17">
        <v>122576.1522802401</v>
      </c>
      <c r="M28" s="17">
        <v>129826.22910270286</v>
      </c>
      <c r="N28" s="17">
        <v>135957.14978744587</v>
      </c>
      <c r="O28" s="17">
        <v>144387.47432507551</v>
      </c>
      <c r="P28" s="17">
        <v>151959.80449290908</v>
      </c>
      <c r="Q28" s="17">
        <v>163605.81630625256</v>
      </c>
      <c r="R28" s="17">
        <v>173451.01401513012</v>
      </c>
      <c r="S28" s="17">
        <v>184962</v>
      </c>
      <c r="T28" s="17">
        <v>204944</v>
      </c>
      <c r="U28" s="17">
        <v>225651</v>
      </c>
      <c r="V28" s="17">
        <v>234380</v>
      </c>
      <c r="W28" s="17">
        <v>224725.87719523086</v>
      </c>
      <c r="X28" s="17">
        <v>234068.07544145198</v>
      </c>
      <c r="Y28" s="17">
        <v>229240</v>
      </c>
      <c r="Z28" s="335">
        <v>233420</v>
      </c>
      <c r="AA28" s="335">
        <v>237509</v>
      </c>
      <c r="AB28" s="335">
        <v>250148</v>
      </c>
      <c r="AC28" s="194">
        <v>1.751777911061609</v>
      </c>
      <c r="AD28" s="194">
        <v>5.3214825543453088</v>
      </c>
    </row>
  </sheetData>
  <mergeCells count="31">
    <mergeCell ref="N1:O1"/>
    <mergeCell ref="X1:Y1"/>
    <mergeCell ref="B4:B6"/>
    <mergeCell ref="AC4:AD4"/>
    <mergeCell ref="A5:A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B5:AB6"/>
    <mergeCell ref="V5:V6"/>
    <mergeCell ref="W5:W6"/>
    <mergeCell ref="X5:X6"/>
    <mergeCell ref="Y5:Y6"/>
    <mergeCell ref="Z5:Z6"/>
    <mergeCell ref="AA5:AA6"/>
  </mergeCells>
  <printOptions horizontalCentered="1"/>
  <pageMargins left="0.45" right="0.45" top="0.5" bottom="0.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view="pageBreakPreview" topLeftCell="A10" zoomScale="130" zoomScaleNormal="190" zoomScaleSheetLayoutView="130" workbookViewId="0">
      <selection activeCell="D34" sqref="D34"/>
    </sheetView>
  </sheetViews>
  <sheetFormatPr defaultColWidth="9.140625" defaultRowHeight="15.75" x14ac:dyDescent="0.25"/>
  <cols>
    <col min="1" max="1" width="6.5703125" style="2" customWidth="1"/>
    <col min="2" max="2" width="30.85546875" style="372" customWidth="1"/>
    <col min="3" max="3" width="8.140625" style="24" customWidth="1"/>
    <col min="4" max="4" width="7.85546875" style="24" customWidth="1"/>
    <col min="5" max="5" width="8.28515625" style="24" customWidth="1"/>
    <col min="6" max="6" width="8.140625" style="24" customWidth="1"/>
    <col min="7" max="7" width="8.42578125" style="24" customWidth="1"/>
    <col min="8" max="10" width="8.28515625" style="24" customWidth="1"/>
    <col min="11" max="11" width="9" style="24" customWidth="1"/>
    <col min="12" max="12" width="8.85546875" style="24" customWidth="1"/>
    <col min="13" max="13" width="8.28515625" style="24" customWidth="1"/>
    <col min="14" max="14" width="8.5703125" style="24" customWidth="1"/>
    <col min="15" max="15" width="8.28515625" style="24" customWidth="1"/>
    <col min="16" max="17" width="8.42578125" style="24" customWidth="1"/>
    <col min="18" max="18" width="8.28515625" style="24" customWidth="1"/>
    <col min="19" max="25" width="8" style="2" customWidth="1"/>
    <col min="26" max="26" width="8.42578125" style="2" customWidth="1"/>
    <col min="27" max="28" width="8" style="2" customWidth="1"/>
    <col min="29" max="30" width="7.5703125" style="2" customWidth="1"/>
    <col min="31" max="16384" width="9.140625" style="2"/>
  </cols>
  <sheetData>
    <row r="1" spans="1:30" x14ac:dyDescent="0.25">
      <c r="A1" s="20"/>
      <c r="B1" s="364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20"/>
      <c r="T1" s="20"/>
      <c r="U1" s="20"/>
      <c r="V1" s="20"/>
      <c r="W1" s="20"/>
      <c r="X1" s="20"/>
      <c r="Y1" s="20"/>
      <c r="Z1" s="20"/>
      <c r="AA1" s="20"/>
      <c r="AB1" s="20"/>
      <c r="AC1" s="14"/>
      <c r="AD1" s="14"/>
    </row>
    <row r="2" spans="1:30" x14ac:dyDescent="0.25">
      <c r="A2" s="199" t="s">
        <v>37</v>
      </c>
      <c r="B2" s="365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419" t="s">
        <v>281</v>
      </c>
      <c r="O2" s="419"/>
      <c r="P2" s="243"/>
      <c r="Q2" s="243"/>
      <c r="R2" s="243"/>
      <c r="S2" s="243"/>
      <c r="T2" s="243"/>
      <c r="U2" s="243"/>
      <c r="V2" s="243"/>
      <c r="W2" s="243"/>
      <c r="X2" s="419" t="s">
        <v>282</v>
      </c>
      <c r="Y2" s="419"/>
      <c r="Z2" s="199"/>
      <c r="AA2" s="199"/>
      <c r="AB2" s="199"/>
      <c r="AC2" s="14"/>
      <c r="AD2" s="14"/>
    </row>
    <row r="3" spans="1:30" x14ac:dyDescent="0.25">
      <c r="A3" s="200" t="s">
        <v>72</v>
      </c>
      <c r="B3" s="366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14"/>
      <c r="AD3" s="14"/>
    </row>
    <row r="4" spans="1:30" x14ac:dyDescent="0.25">
      <c r="A4" s="200" t="s">
        <v>39</v>
      </c>
      <c r="B4" s="366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4"/>
      <c r="AD4" s="14"/>
    </row>
    <row r="5" spans="1:30" x14ac:dyDescent="0.25">
      <c r="A5" s="200" t="s">
        <v>104</v>
      </c>
      <c r="B5" s="366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14"/>
      <c r="AD5" s="14"/>
    </row>
    <row r="6" spans="1:30" x14ac:dyDescent="0.25">
      <c r="A6" s="172"/>
      <c r="B6" s="367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4"/>
      <c r="AD6" s="14"/>
    </row>
    <row r="7" spans="1:30" x14ac:dyDescent="0.25">
      <c r="A7" s="173" t="s">
        <v>40</v>
      </c>
      <c r="B7" s="462" t="s">
        <v>108</v>
      </c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 t="s">
        <v>90</v>
      </c>
      <c r="O7" s="248"/>
      <c r="P7" s="248"/>
      <c r="Q7" s="248"/>
      <c r="R7" s="249"/>
      <c r="S7" s="248"/>
      <c r="T7" s="248"/>
      <c r="U7" s="248"/>
      <c r="V7" s="248"/>
      <c r="W7" s="248"/>
      <c r="X7" s="248" t="s">
        <v>90</v>
      </c>
      <c r="Y7" s="248"/>
      <c r="Z7" s="248"/>
      <c r="AA7" s="249"/>
      <c r="AB7" s="248"/>
      <c r="AC7" s="460"/>
      <c r="AD7" s="461"/>
    </row>
    <row r="8" spans="1:30" x14ac:dyDescent="0.25">
      <c r="A8" s="465" t="s">
        <v>41</v>
      </c>
      <c r="B8" s="463"/>
      <c r="C8" s="454" t="s">
        <v>42</v>
      </c>
      <c r="D8" s="454" t="s">
        <v>43</v>
      </c>
      <c r="E8" s="454" t="s">
        <v>44</v>
      </c>
      <c r="F8" s="454" t="s">
        <v>45</v>
      </c>
      <c r="G8" s="454" t="s">
        <v>46</v>
      </c>
      <c r="H8" s="454" t="s">
        <v>47</v>
      </c>
      <c r="I8" s="454" t="s">
        <v>35</v>
      </c>
      <c r="J8" s="454" t="s">
        <v>48</v>
      </c>
      <c r="K8" s="454" t="s">
        <v>49</v>
      </c>
      <c r="L8" s="454" t="s">
        <v>50</v>
      </c>
      <c r="M8" s="454" t="s">
        <v>51</v>
      </c>
      <c r="N8" s="454" t="s">
        <v>52</v>
      </c>
      <c r="O8" s="454" t="s">
        <v>53</v>
      </c>
      <c r="P8" s="454" t="s">
        <v>61</v>
      </c>
      <c r="Q8" s="454" t="s">
        <v>54</v>
      </c>
      <c r="R8" s="454" t="s">
        <v>55</v>
      </c>
      <c r="S8" s="454" t="s">
        <v>36</v>
      </c>
      <c r="T8" s="454" t="s">
        <v>56</v>
      </c>
      <c r="U8" s="454" t="s">
        <v>57</v>
      </c>
      <c r="V8" s="454" t="s">
        <v>58</v>
      </c>
      <c r="W8" s="454" t="s">
        <v>59</v>
      </c>
      <c r="X8" s="454" t="s">
        <v>60</v>
      </c>
      <c r="Y8" s="454" t="s">
        <v>250</v>
      </c>
      <c r="Z8" s="454" t="s">
        <v>256</v>
      </c>
      <c r="AA8" s="454" t="s">
        <v>286</v>
      </c>
      <c r="AB8" s="454" t="s">
        <v>292</v>
      </c>
      <c r="AC8" s="379" t="s">
        <v>287</v>
      </c>
      <c r="AD8" s="379" t="s">
        <v>291</v>
      </c>
    </row>
    <row r="9" spans="1:30" x14ac:dyDescent="0.25">
      <c r="A9" s="466"/>
      <c r="B9" s="46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379" t="s">
        <v>256</v>
      </c>
      <c r="AD9" s="379" t="s">
        <v>286</v>
      </c>
    </row>
    <row r="10" spans="1:30" x14ac:dyDescent="0.25">
      <c r="A10" s="5"/>
      <c r="B10" s="357" t="s">
        <v>73</v>
      </c>
      <c r="C10" s="5">
        <v>705663.66131375334</v>
      </c>
      <c r="D10" s="5">
        <v>727165.81630527007</v>
      </c>
      <c r="E10" s="5">
        <v>514930.49440466776</v>
      </c>
      <c r="F10" s="5">
        <v>509261.22441869217</v>
      </c>
      <c r="G10" s="5">
        <v>624068.0615235694</v>
      </c>
      <c r="H10" s="5">
        <v>718875.8902159495</v>
      </c>
      <c r="I10" s="5">
        <v>853669.00592196244</v>
      </c>
      <c r="J10" s="5">
        <v>976682.8556946977</v>
      </c>
      <c r="K10" s="5">
        <v>1039792.1400726929</v>
      </c>
      <c r="L10" s="5">
        <v>1004769.0873943293</v>
      </c>
      <c r="M10" s="5">
        <v>878999.84388088062</v>
      </c>
      <c r="N10" s="5">
        <v>770010.46508340538</v>
      </c>
      <c r="O10" s="5">
        <v>874257.48139496834</v>
      </c>
      <c r="P10" s="5">
        <v>855328.42060572642</v>
      </c>
      <c r="Q10" s="5">
        <v>814725.6613871631</v>
      </c>
      <c r="R10" s="5">
        <v>1044513.7147372959</v>
      </c>
      <c r="S10" s="5">
        <v>1119929</v>
      </c>
      <c r="T10" s="5">
        <v>1396002.4786979416</v>
      </c>
      <c r="U10" s="5">
        <v>1654603.5134127489</v>
      </c>
      <c r="V10" s="5">
        <v>1108481.939631517</v>
      </c>
      <c r="W10" s="5">
        <v>965366.45310330123</v>
      </c>
      <c r="X10" s="5">
        <v>1079376.3855569155</v>
      </c>
      <c r="Y10" s="5">
        <v>1220707.9606664847</v>
      </c>
      <c r="Z10" s="5">
        <v>953298.03142857866</v>
      </c>
      <c r="AA10" s="5">
        <v>805517.14805275248</v>
      </c>
      <c r="AB10" s="5">
        <v>1153632</v>
      </c>
      <c r="AC10" s="6">
        <v>-15.502065304212053</v>
      </c>
      <c r="AD10" s="6">
        <v>43.216317962786519</v>
      </c>
    </row>
    <row r="11" spans="1:30" x14ac:dyDescent="0.25">
      <c r="A11" s="9" t="s">
        <v>5</v>
      </c>
      <c r="B11" s="368" t="s">
        <v>33</v>
      </c>
      <c r="C11" s="9">
        <v>484161.6391412841</v>
      </c>
      <c r="D11" s="9">
        <v>509409.8900346685</v>
      </c>
      <c r="E11" s="9">
        <v>303173.75425314117</v>
      </c>
      <c r="F11" s="9">
        <v>251814.32419028581</v>
      </c>
      <c r="G11" s="9">
        <v>277914.31099614629</v>
      </c>
      <c r="H11" s="9">
        <v>308528.63883670466</v>
      </c>
      <c r="I11" s="9">
        <v>348119.11395424564</v>
      </c>
      <c r="J11" s="9">
        <v>342022.55154361925</v>
      </c>
      <c r="K11" s="9">
        <v>333388.54735584214</v>
      </c>
      <c r="L11" s="9">
        <v>242525.87777458661</v>
      </c>
      <c r="M11" s="9">
        <v>248180.60159616289</v>
      </c>
      <c r="N11" s="9">
        <v>204280.97407804086</v>
      </c>
      <c r="O11" s="9">
        <v>187894.3882201259</v>
      </c>
      <c r="P11" s="9">
        <v>314654.88142605603</v>
      </c>
      <c r="Q11" s="9">
        <v>228253.63877052112</v>
      </c>
      <c r="R11" s="9">
        <v>303246.80287278228</v>
      </c>
      <c r="S11" s="9">
        <v>252053</v>
      </c>
      <c r="T11" s="9">
        <v>353002</v>
      </c>
      <c r="U11" s="9">
        <v>418721</v>
      </c>
      <c r="V11" s="9">
        <v>404028</v>
      </c>
      <c r="W11" s="9">
        <v>257481.22235595004</v>
      </c>
      <c r="X11" s="9">
        <v>272571</v>
      </c>
      <c r="Y11" s="9">
        <v>285204</v>
      </c>
      <c r="Z11" s="9">
        <v>195381.23144947342</v>
      </c>
      <c r="AA11" s="9">
        <v>173491</v>
      </c>
      <c r="AB11" s="9">
        <v>180083</v>
      </c>
      <c r="AC11" s="10">
        <v>-11.203855809013234</v>
      </c>
      <c r="AD11" s="10">
        <v>3.7996207296055786</v>
      </c>
    </row>
    <row r="12" spans="1:30" x14ac:dyDescent="0.25">
      <c r="A12" s="12"/>
      <c r="B12" s="361" t="s">
        <v>74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13"/>
    </row>
    <row r="13" spans="1:30" x14ac:dyDescent="0.25">
      <c r="A13" s="167">
        <v>1</v>
      </c>
      <c r="B13" s="358" t="s">
        <v>16</v>
      </c>
      <c r="C13" s="47">
        <v>7081.212121212121</v>
      </c>
      <c r="D13" s="47">
        <v>1612.1384542437174</v>
      </c>
      <c r="E13" s="47">
        <v>8798.2261640798224</v>
      </c>
      <c r="F13" s="47">
        <v>3113.5038133692242</v>
      </c>
      <c r="G13" s="47">
        <v>224.51081359423279</v>
      </c>
      <c r="H13" s="47">
        <v>427.2517321016166</v>
      </c>
      <c r="I13" s="47">
        <v>544.93286030000263</v>
      </c>
      <c r="J13" s="47">
        <v>498.30726492824357</v>
      </c>
      <c r="K13" s="47">
        <v>516.56817893000721</v>
      </c>
      <c r="L13" s="47">
        <v>475.21931482687876</v>
      </c>
      <c r="M13" s="47">
        <v>504.43967779486638</v>
      </c>
      <c r="N13" s="47">
        <v>462.00279352839584</v>
      </c>
      <c r="O13" s="47">
        <v>465.82590991075784</v>
      </c>
      <c r="P13" s="47">
        <v>143.89427390319713</v>
      </c>
      <c r="Q13" s="47">
        <v>132.98700017653519</v>
      </c>
      <c r="R13" s="47">
        <v>158.10178191944385</v>
      </c>
      <c r="S13" s="12">
        <v>205</v>
      </c>
      <c r="T13" s="12">
        <v>177</v>
      </c>
      <c r="U13" s="12">
        <v>228</v>
      </c>
      <c r="V13" s="12">
        <v>186</v>
      </c>
      <c r="W13" s="12">
        <v>229</v>
      </c>
      <c r="X13" s="12">
        <v>173</v>
      </c>
      <c r="Y13" s="12">
        <v>173</v>
      </c>
      <c r="Z13" s="201">
        <v>193</v>
      </c>
      <c r="AA13" s="201">
        <v>191</v>
      </c>
      <c r="AB13" s="201">
        <v>263</v>
      </c>
      <c r="AC13" s="13">
        <v>-1.0362694300518172</v>
      </c>
      <c r="AD13" s="13">
        <v>37.69633507853402</v>
      </c>
    </row>
    <row r="14" spans="1:30" x14ac:dyDescent="0.25">
      <c r="A14" s="167">
        <v>2</v>
      </c>
      <c r="B14" s="358" t="s">
        <v>18</v>
      </c>
      <c r="C14" s="47">
        <v>6813</v>
      </c>
      <c r="D14" s="47">
        <v>24759</v>
      </c>
      <c r="E14" s="47">
        <v>25445</v>
      </c>
      <c r="F14" s="47">
        <v>33158</v>
      </c>
      <c r="G14" s="47">
        <v>10201</v>
      </c>
      <c r="H14" s="47">
        <v>15760</v>
      </c>
      <c r="I14" s="47">
        <v>17170</v>
      </c>
      <c r="J14" s="47">
        <v>50059</v>
      </c>
      <c r="K14" s="47">
        <v>25471</v>
      </c>
      <c r="L14" s="47">
        <v>28779</v>
      </c>
      <c r="M14" s="47">
        <v>22288</v>
      </c>
      <c r="N14" s="47">
        <v>18786</v>
      </c>
      <c r="O14" s="47">
        <v>24326</v>
      </c>
      <c r="P14" s="47">
        <v>17713</v>
      </c>
      <c r="Q14" s="47">
        <v>22449</v>
      </c>
      <c r="R14" s="47">
        <v>31776</v>
      </c>
      <c r="S14" s="12">
        <v>28053</v>
      </c>
      <c r="T14" s="12">
        <v>62957</v>
      </c>
      <c r="U14" s="12">
        <v>24034</v>
      </c>
      <c r="V14" s="12">
        <v>14263</v>
      </c>
      <c r="W14" s="12">
        <v>15377</v>
      </c>
      <c r="X14" s="12">
        <v>15095</v>
      </c>
      <c r="Y14" s="12">
        <v>13410</v>
      </c>
      <c r="Z14" s="12">
        <v>10485</v>
      </c>
      <c r="AA14" s="12">
        <v>5752</v>
      </c>
      <c r="AB14" s="12">
        <v>8866</v>
      </c>
      <c r="AC14" s="13">
        <v>-45.140677157844543</v>
      </c>
      <c r="AD14" s="13">
        <v>54.137691237830325</v>
      </c>
    </row>
    <row r="15" spans="1:30" x14ac:dyDescent="0.25">
      <c r="A15" s="167">
        <v>3</v>
      </c>
      <c r="B15" s="361" t="s">
        <v>82</v>
      </c>
      <c r="C15" s="49">
        <v>75939.068100358432</v>
      </c>
      <c r="D15" s="49">
        <v>47873.88008270158</v>
      </c>
      <c r="E15" s="49">
        <v>4681.8486269256528</v>
      </c>
      <c r="F15" s="49">
        <v>4484.3049327354265</v>
      </c>
      <c r="G15" s="49">
        <v>10154.854079809411</v>
      </c>
      <c r="H15" s="49">
        <v>5986.0139860139861</v>
      </c>
      <c r="I15" s="49">
        <v>9165.4443880142207</v>
      </c>
      <c r="J15" s="49">
        <v>6710.9976247030872</v>
      </c>
      <c r="K15" s="49">
        <v>2425.7059800664456</v>
      </c>
      <c r="L15" s="49">
        <v>3753.6698445957741</v>
      </c>
      <c r="M15" s="49">
        <v>2195.8340999693346</v>
      </c>
      <c r="N15" s="49">
        <v>3306.6582342524671</v>
      </c>
      <c r="O15" s="49">
        <v>3302.390333295155</v>
      </c>
      <c r="P15" s="49">
        <v>6164.5150965539315</v>
      </c>
      <c r="Q15" s="49">
        <v>5774.7923448752099</v>
      </c>
      <c r="R15" s="49">
        <v>1741.7120237506185</v>
      </c>
      <c r="S15" s="12">
        <v>1333</v>
      </c>
      <c r="T15" s="12">
        <v>27003</v>
      </c>
      <c r="U15" s="12">
        <v>7852</v>
      </c>
      <c r="V15" s="12">
        <v>1384</v>
      </c>
      <c r="W15" s="12">
        <v>6129</v>
      </c>
      <c r="X15" s="12">
        <v>9355</v>
      </c>
      <c r="Y15" s="28">
        <v>11489</v>
      </c>
      <c r="Z15" s="201">
        <v>3346</v>
      </c>
      <c r="AA15" s="201">
        <v>4619</v>
      </c>
      <c r="AB15" s="201">
        <v>1395</v>
      </c>
      <c r="AC15" s="13">
        <v>38.045427375971315</v>
      </c>
      <c r="AD15" s="13">
        <v>-69.798657718120808</v>
      </c>
    </row>
    <row r="16" spans="1:30" x14ac:dyDescent="0.25">
      <c r="A16" s="169">
        <v>4</v>
      </c>
      <c r="B16" s="358" t="s">
        <v>85</v>
      </c>
      <c r="C16" s="47">
        <v>173956.36363636362</v>
      </c>
      <c r="D16" s="47">
        <v>170723.09151256521</v>
      </c>
      <c r="E16" s="47">
        <v>66235.033259423508</v>
      </c>
      <c r="F16" s="47">
        <v>96065.500224315838</v>
      </c>
      <c r="G16" s="47">
        <v>62939.237899073123</v>
      </c>
      <c r="H16" s="47">
        <v>75257.890685142411</v>
      </c>
      <c r="I16" s="47">
        <v>100621.82244818145</v>
      </c>
      <c r="J16" s="47">
        <v>82861.205915813422</v>
      </c>
      <c r="K16" s="47">
        <v>95254.585976341506</v>
      </c>
      <c r="L16" s="47">
        <v>102186.41936497956</v>
      </c>
      <c r="M16" s="47">
        <v>120277.77777777778</v>
      </c>
      <c r="N16" s="47">
        <v>106870.98501070663</v>
      </c>
      <c r="O16" s="47">
        <v>80211.283434479657</v>
      </c>
      <c r="P16" s="47">
        <v>164853.08362931872</v>
      </c>
      <c r="Q16" s="47">
        <v>85638.178669654677</v>
      </c>
      <c r="R16" s="47">
        <v>162027.99285288862</v>
      </c>
      <c r="S16" s="12">
        <v>155108</v>
      </c>
      <c r="T16" s="12">
        <v>142045</v>
      </c>
      <c r="U16" s="12">
        <v>245763</v>
      </c>
      <c r="V16" s="12">
        <v>325560</v>
      </c>
      <c r="W16" s="12">
        <v>179361</v>
      </c>
      <c r="X16" s="12">
        <v>174406</v>
      </c>
      <c r="Y16" s="201">
        <v>146385</v>
      </c>
      <c r="Z16" s="201">
        <v>113319</v>
      </c>
      <c r="AA16" s="201">
        <v>118537</v>
      </c>
      <c r="AB16" s="201">
        <v>117755</v>
      </c>
      <c r="AC16" s="13">
        <v>4.6047000061772536</v>
      </c>
      <c r="AD16" s="13">
        <v>-0.65970962653011611</v>
      </c>
    </row>
    <row r="17" spans="1:30" x14ac:dyDescent="0.25">
      <c r="A17" s="167">
        <v>5</v>
      </c>
      <c r="B17" s="361" t="s">
        <v>69</v>
      </c>
      <c r="C17" s="49">
        <v>6877.3716274359604</v>
      </c>
      <c r="D17" s="49">
        <v>5454.8744028010769</v>
      </c>
      <c r="E17" s="49">
        <v>8415.5216213324475</v>
      </c>
      <c r="F17" s="49">
        <v>7014.1555145482471</v>
      </c>
      <c r="G17" s="49">
        <v>7310.1340523890049</v>
      </c>
      <c r="H17" s="49">
        <v>8367.4125033767359</v>
      </c>
      <c r="I17" s="49">
        <v>12438.477233880025</v>
      </c>
      <c r="J17" s="49">
        <v>23855.019360502345</v>
      </c>
      <c r="K17" s="49">
        <v>24832.948433128808</v>
      </c>
      <c r="L17" s="49">
        <v>21302.570712308996</v>
      </c>
      <c r="M17" s="49">
        <v>15202.051193583595</v>
      </c>
      <c r="N17" s="49">
        <v>10359.519219273197</v>
      </c>
      <c r="O17" s="49">
        <v>13178.154212963707</v>
      </c>
      <c r="P17" s="49">
        <v>17102.306929294726</v>
      </c>
      <c r="Q17" s="49">
        <v>19848.827481194741</v>
      </c>
      <c r="R17" s="49">
        <v>9195.2692589922681</v>
      </c>
      <c r="S17" s="12">
        <v>5178</v>
      </c>
      <c r="T17" s="12">
        <v>5610</v>
      </c>
      <c r="U17" s="12">
        <v>6069</v>
      </c>
      <c r="V17" s="12">
        <v>799</v>
      </c>
      <c r="W17" s="12">
        <v>3126.2223559500526</v>
      </c>
      <c r="X17" s="201">
        <v>6800</v>
      </c>
      <c r="Y17" s="201">
        <v>19075</v>
      </c>
      <c r="Z17" s="201">
        <v>16208.231449473431</v>
      </c>
      <c r="AA17" s="201">
        <v>9370</v>
      </c>
      <c r="AB17" s="201">
        <v>11642</v>
      </c>
      <c r="AC17" s="13">
        <v>-42.189867974124894</v>
      </c>
      <c r="AD17" s="13">
        <v>24.247598719316969</v>
      </c>
    </row>
    <row r="18" spans="1:30" x14ac:dyDescent="0.25">
      <c r="A18" s="167">
        <v>6</v>
      </c>
      <c r="B18" s="358" t="s">
        <v>24</v>
      </c>
      <c r="C18" s="22">
        <v>131224.29941332329</v>
      </c>
      <c r="D18" s="22">
        <v>163794.779250002</v>
      </c>
      <c r="E18" s="22">
        <v>119711.99126549868</v>
      </c>
      <c r="F18" s="22">
        <v>65678.755220438616</v>
      </c>
      <c r="G18" s="22">
        <v>119660.54576983981</v>
      </c>
      <c r="H18" s="22">
        <v>130107.1543272475</v>
      </c>
      <c r="I18" s="22">
        <v>132480.81005586591</v>
      </c>
      <c r="J18" s="22">
        <v>99023.795961995245</v>
      </c>
      <c r="K18" s="22">
        <v>100371.3646179402</v>
      </c>
      <c r="L18" s="22">
        <v>39402.04889121704</v>
      </c>
      <c r="M18" s="22">
        <v>47300.417158846976</v>
      </c>
      <c r="N18" s="22">
        <v>37358.060017708071</v>
      </c>
      <c r="O18" s="22">
        <v>34917.559743442907</v>
      </c>
      <c r="P18" s="22">
        <v>75625.043304171559</v>
      </c>
      <c r="Q18" s="22">
        <v>51061.81385025155</v>
      </c>
      <c r="R18" s="22">
        <v>53799.33537852548</v>
      </c>
      <c r="S18" s="22">
        <v>26905</v>
      </c>
      <c r="T18" s="22">
        <v>66774</v>
      </c>
      <c r="U18" s="22">
        <v>104794</v>
      </c>
      <c r="V18" s="22">
        <v>33120</v>
      </c>
      <c r="W18" s="22">
        <v>17548</v>
      </c>
      <c r="X18" s="202">
        <v>36557</v>
      </c>
      <c r="Y18" s="202">
        <v>29462</v>
      </c>
      <c r="Z18" s="202">
        <v>24826</v>
      </c>
      <c r="AA18" s="202">
        <v>15669</v>
      </c>
      <c r="AB18" s="202">
        <v>13268</v>
      </c>
      <c r="AC18" s="13">
        <v>-36.884717634737775</v>
      </c>
      <c r="AD18" s="13">
        <v>-15.323249728763798</v>
      </c>
    </row>
    <row r="19" spans="1:30" x14ac:dyDescent="0.25">
      <c r="A19" s="167"/>
      <c r="B19" s="361" t="s">
        <v>75</v>
      </c>
      <c r="C19" s="49">
        <v>11958.460254915135</v>
      </c>
      <c r="D19" s="49">
        <v>14926.60556300045</v>
      </c>
      <c r="E19" s="49">
        <v>10909.34450391789</v>
      </c>
      <c r="F19" s="49">
        <v>5985.2998827759138</v>
      </c>
      <c r="G19" s="49">
        <v>10904.656279877971</v>
      </c>
      <c r="H19" s="49">
        <v>11856.65490963581</v>
      </c>
      <c r="I19" s="49">
        <v>12072.965972574912</v>
      </c>
      <c r="J19" s="49">
        <v>8741.7334916864602</v>
      </c>
      <c r="K19" s="49">
        <v>8651.3870431893702</v>
      </c>
      <c r="L19" s="49">
        <v>3330.2112799022175</v>
      </c>
      <c r="M19" s="49">
        <v>16672.713891444342</v>
      </c>
      <c r="N19" s="49">
        <v>2701.6025803187449</v>
      </c>
      <c r="O19" s="49">
        <v>4884.798992097124</v>
      </c>
      <c r="P19" s="49">
        <v>26115.095487037233</v>
      </c>
      <c r="Q19" s="49">
        <v>8648.0704350399537</v>
      </c>
      <c r="R19" s="49">
        <v>6131.8010885700151</v>
      </c>
      <c r="S19" s="12">
        <v>5825</v>
      </c>
      <c r="T19" s="12">
        <v>37729</v>
      </c>
      <c r="U19" s="12">
        <v>7845</v>
      </c>
      <c r="V19" s="12">
        <v>11456</v>
      </c>
      <c r="W19" s="12">
        <v>4452</v>
      </c>
      <c r="X19" s="201">
        <v>2755</v>
      </c>
      <c r="Y19" s="201">
        <v>3734</v>
      </c>
      <c r="Z19" s="201">
        <v>7155</v>
      </c>
      <c r="AA19" s="201">
        <v>7049</v>
      </c>
      <c r="AB19" s="201">
        <v>8775</v>
      </c>
      <c r="AC19" s="13">
        <v>-1.481481481481481</v>
      </c>
      <c r="AD19" s="13">
        <v>24.485742658533113</v>
      </c>
    </row>
    <row r="20" spans="1:30" x14ac:dyDescent="0.25">
      <c r="A20" s="167"/>
      <c r="B20" s="361" t="s">
        <v>254</v>
      </c>
      <c r="C20" s="49">
        <v>270.04753312418808</v>
      </c>
      <c r="D20" s="49">
        <v>337.07458354007451</v>
      </c>
      <c r="E20" s="49">
        <v>246.35626230175171</v>
      </c>
      <c r="F20" s="49">
        <v>135.16083458050491</v>
      </c>
      <c r="G20" s="49">
        <v>246.25039220562508</v>
      </c>
      <c r="H20" s="49">
        <v>267.74855133510374</v>
      </c>
      <c r="I20" s="49">
        <v>272.63331640426611</v>
      </c>
      <c r="J20" s="49">
        <v>282.10451306413302</v>
      </c>
      <c r="K20" s="49">
        <v>135.78280730897006</v>
      </c>
      <c r="L20" s="49">
        <v>122.12851405622489</v>
      </c>
      <c r="M20" s="49">
        <v>99.256931922723084</v>
      </c>
      <c r="N20" s="49">
        <v>61.33348090058184</v>
      </c>
      <c r="O20" s="49">
        <v>38.765790860153473</v>
      </c>
      <c r="P20" s="49">
        <v>29.72440947402113</v>
      </c>
      <c r="Q20" s="49">
        <v>0</v>
      </c>
      <c r="R20" s="49">
        <v>4.6422563087580411</v>
      </c>
      <c r="S20" s="12">
        <v>0</v>
      </c>
      <c r="T20" s="12">
        <v>1</v>
      </c>
      <c r="U20" s="12">
        <v>0</v>
      </c>
      <c r="V20" s="12">
        <v>782</v>
      </c>
      <c r="W20" s="12">
        <v>1094</v>
      </c>
      <c r="X20" s="201">
        <v>1</v>
      </c>
      <c r="Y20" s="201">
        <v>-1</v>
      </c>
      <c r="Z20" s="201">
        <v>0</v>
      </c>
      <c r="AA20" s="201">
        <v>1</v>
      </c>
      <c r="AB20" s="201">
        <v>0</v>
      </c>
      <c r="AC20" s="13"/>
      <c r="AD20" s="13"/>
    </row>
    <row r="21" spans="1:30" x14ac:dyDescent="0.25">
      <c r="A21" s="167"/>
      <c r="B21" s="361" t="s">
        <v>76</v>
      </c>
      <c r="C21" s="49">
        <v>118995.79162528396</v>
      </c>
      <c r="D21" s="49">
        <v>148531.09910346149</v>
      </c>
      <c r="E21" s="49">
        <v>108556.29049927904</v>
      </c>
      <c r="F21" s="49">
        <v>59558.294503082201</v>
      </c>
      <c r="G21" s="49">
        <v>108509.63909775621</v>
      </c>
      <c r="H21" s="49">
        <v>117982.75086627658</v>
      </c>
      <c r="I21" s="49">
        <v>120135.21076688674</v>
      </c>
      <c r="J21" s="49">
        <v>89999.957957244653</v>
      </c>
      <c r="K21" s="49">
        <v>91584.194767441862</v>
      </c>
      <c r="L21" s="49">
        <v>35949.709097258601</v>
      </c>
      <c r="M21" s="49">
        <v>30528.446335479912</v>
      </c>
      <c r="N21" s="49">
        <v>34595.123956488744</v>
      </c>
      <c r="O21" s="49">
        <v>29993.994960485634</v>
      </c>
      <c r="P21" s="49">
        <v>49480.223407660298</v>
      </c>
      <c r="Q21" s="49">
        <v>42413.743415211597</v>
      </c>
      <c r="R21" s="49">
        <v>47662.892033646705</v>
      </c>
      <c r="S21" s="12">
        <v>21080</v>
      </c>
      <c r="T21" s="12">
        <v>29044</v>
      </c>
      <c r="U21" s="12">
        <v>96949</v>
      </c>
      <c r="V21" s="12">
        <v>20882</v>
      </c>
      <c r="W21" s="12">
        <v>12002</v>
      </c>
      <c r="X21" s="201">
        <v>33801</v>
      </c>
      <c r="Y21" s="201">
        <v>25729</v>
      </c>
      <c r="Z21" s="201">
        <v>17671</v>
      </c>
      <c r="AA21" s="201">
        <v>8619</v>
      </c>
      <c r="AB21" s="201">
        <v>4493</v>
      </c>
      <c r="AC21" s="13">
        <v>-51.225171184426458</v>
      </c>
      <c r="AD21" s="13">
        <v>-47.870982712611678</v>
      </c>
    </row>
    <row r="22" spans="1:30" x14ac:dyDescent="0.25">
      <c r="A22" s="167"/>
      <c r="B22" s="358" t="s">
        <v>27</v>
      </c>
      <c r="C22" s="47">
        <v>70255.987325027978</v>
      </c>
      <c r="D22" s="47">
        <v>87693.849282044845</v>
      </c>
      <c r="E22" s="47">
        <v>64092.429364106123</v>
      </c>
      <c r="F22" s="47">
        <v>35163.653491925252</v>
      </c>
      <c r="G22" s="47">
        <v>64064.88603480583</v>
      </c>
      <c r="H22" s="47">
        <v>69657.880637787472</v>
      </c>
      <c r="I22" s="47">
        <v>70928.708735398672</v>
      </c>
      <c r="J22" s="47">
        <v>69448.904750593822</v>
      </c>
      <c r="K22" s="47">
        <v>77128.500415282382</v>
      </c>
      <c r="L22" s="47">
        <v>37431.908612958359</v>
      </c>
      <c r="M22" s="47">
        <v>33785.280093587455</v>
      </c>
      <c r="N22" s="47">
        <v>22977.617256910577</v>
      </c>
      <c r="O22" s="47">
        <v>23463.166568624478</v>
      </c>
      <c r="P22" s="47">
        <v>21767.430596526679</v>
      </c>
      <c r="Q22" s="47">
        <v>38485.654103267501</v>
      </c>
      <c r="R22" s="47">
        <v>39070.905183831026</v>
      </c>
      <c r="S22" s="12">
        <v>28307</v>
      </c>
      <c r="T22" s="12">
        <v>32210</v>
      </c>
      <c r="U22" s="12">
        <v>23986</v>
      </c>
      <c r="V22" s="12">
        <v>22543</v>
      </c>
      <c r="W22" s="12">
        <v>30110</v>
      </c>
      <c r="X22" s="201">
        <v>22753</v>
      </c>
      <c r="Y22" s="201">
        <v>52425</v>
      </c>
      <c r="Z22" s="201">
        <v>19068</v>
      </c>
      <c r="AA22" s="201">
        <v>13360</v>
      </c>
      <c r="AB22" s="201">
        <v>17592</v>
      </c>
      <c r="AC22" s="13">
        <v>-29.934969582546671</v>
      </c>
      <c r="AD22" s="13">
        <v>31.676646706586837</v>
      </c>
    </row>
    <row r="23" spans="1:30" x14ac:dyDescent="0.25">
      <c r="A23" s="167">
        <v>7</v>
      </c>
      <c r="B23" s="358" t="s">
        <v>29</v>
      </c>
      <c r="C23" s="47">
        <v>12014.336917562725</v>
      </c>
      <c r="D23" s="47">
        <v>7498.277050310131</v>
      </c>
      <c r="E23" s="47">
        <v>5793.7039517749499</v>
      </c>
      <c r="F23" s="47">
        <v>7136.450992953236</v>
      </c>
      <c r="G23" s="47">
        <v>3359.142346634902</v>
      </c>
      <c r="H23" s="47">
        <v>2965.0349650349649</v>
      </c>
      <c r="I23" s="47">
        <v>4768.9182326053833</v>
      </c>
      <c r="J23" s="47">
        <v>9565.3206650831344</v>
      </c>
      <c r="K23" s="47">
        <v>7387.8737541528235</v>
      </c>
      <c r="L23" s="47">
        <v>9195.0410337000158</v>
      </c>
      <c r="M23" s="47">
        <v>6626.8015946028827</v>
      </c>
      <c r="N23" s="47">
        <v>4160.131545661523</v>
      </c>
      <c r="O23" s="47">
        <v>8030.0080174092318</v>
      </c>
      <c r="P23" s="47">
        <v>11285.607596287207</v>
      </c>
      <c r="Q23" s="47">
        <v>4862.3853211009173</v>
      </c>
      <c r="R23" s="47">
        <v>5477.4863928748146</v>
      </c>
      <c r="S23" s="12">
        <v>6964</v>
      </c>
      <c r="T23" s="12">
        <v>16226</v>
      </c>
      <c r="U23" s="12">
        <v>5995</v>
      </c>
      <c r="V23" s="12">
        <v>6173</v>
      </c>
      <c r="W23" s="12">
        <v>5601</v>
      </c>
      <c r="X23" s="12">
        <v>7432</v>
      </c>
      <c r="Y23" s="12">
        <v>12785</v>
      </c>
      <c r="Z23" s="201">
        <v>7936</v>
      </c>
      <c r="AA23" s="201">
        <v>5993</v>
      </c>
      <c r="AB23" s="201">
        <v>9302</v>
      </c>
      <c r="AC23" s="13">
        <v>-24.483366935483872</v>
      </c>
      <c r="AD23" s="13">
        <v>55.214416819622897</v>
      </c>
    </row>
    <row r="24" spans="1:30" x14ac:dyDescent="0.25">
      <c r="A24" s="167"/>
      <c r="B24" s="36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3"/>
      <c r="AD24" s="13"/>
    </row>
    <row r="25" spans="1:30" x14ac:dyDescent="0.25">
      <c r="A25" s="9" t="s">
        <v>12</v>
      </c>
      <c r="B25" s="369" t="s">
        <v>110</v>
      </c>
      <c r="C25" s="9">
        <v>221502.02217246918</v>
      </c>
      <c r="D25" s="9">
        <v>217755.92627060157</v>
      </c>
      <c r="E25" s="9">
        <v>211756.74015152658</v>
      </c>
      <c r="F25" s="9">
        <v>257446.90022840636</v>
      </c>
      <c r="G25" s="9">
        <v>346153.75052742311</v>
      </c>
      <c r="H25" s="9">
        <v>410347.25137924484</v>
      </c>
      <c r="I25" s="9">
        <v>505549.89196771686</v>
      </c>
      <c r="J25" s="9">
        <v>634660.30415107845</v>
      </c>
      <c r="K25" s="9">
        <v>706403.59271685081</v>
      </c>
      <c r="L25" s="9">
        <v>762243.20961974259</v>
      </c>
      <c r="M25" s="9">
        <v>630819.24228471774</v>
      </c>
      <c r="N25" s="9">
        <v>565729.49100536446</v>
      </c>
      <c r="O25" s="9">
        <v>686363.09317484242</v>
      </c>
      <c r="P25" s="9">
        <v>540673.53917967039</v>
      </c>
      <c r="Q25" s="9">
        <v>586472.02261664195</v>
      </c>
      <c r="R25" s="9">
        <v>741266.91186451353</v>
      </c>
      <c r="S25" s="9">
        <v>867876</v>
      </c>
      <c r="T25" s="9">
        <v>1043000.4786979415</v>
      </c>
      <c r="U25" s="9">
        <v>1235882.5134127489</v>
      </c>
      <c r="V25" s="9">
        <v>704453.93963151705</v>
      </c>
      <c r="W25" s="9">
        <v>707885.23074735119</v>
      </c>
      <c r="X25" s="9">
        <v>806805.38555691554</v>
      </c>
      <c r="Y25" s="9">
        <v>935503.96066648467</v>
      </c>
      <c r="Z25" s="336">
        <v>757916.79997910524</v>
      </c>
      <c r="AA25" s="336">
        <v>632026.14805275248</v>
      </c>
      <c r="AB25" s="336">
        <v>973549</v>
      </c>
      <c r="AC25" s="10">
        <v>-16.610088591494915</v>
      </c>
      <c r="AD25" s="10">
        <v>54.036190274637505</v>
      </c>
    </row>
    <row r="26" spans="1:30" x14ac:dyDescent="0.25">
      <c r="A26" s="12"/>
      <c r="B26" s="370" t="s">
        <v>77</v>
      </c>
      <c r="C26" s="49">
        <v>64126.301512746955</v>
      </c>
      <c r="D26" s="49">
        <v>59301.77250464914</v>
      </c>
      <c r="E26" s="49">
        <v>71121.387476265809</v>
      </c>
      <c r="F26" s="49">
        <v>72444.05985921681</v>
      </c>
      <c r="G26" s="49">
        <v>88076.581555338766</v>
      </c>
      <c r="H26" s="49">
        <v>78008.04149709706</v>
      </c>
      <c r="I26" s="49">
        <v>97324.465826282234</v>
      </c>
      <c r="J26" s="49">
        <v>109962.13966803903</v>
      </c>
      <c r="K26" s="49">
        <v>139287.72892947533</v>
      </c>
      <c r="L26" s="49">
        <v>206484.52269814321</v>
      </c>
      <c r="M26" s="49">
        <v>205325.52869992782</v>
      </c>
      <c r="N26" s="49">
        <v>170018.63848828885</v>
      </c>
      <c r="O26" s="49">
        <v>170396.99536244982</v>
      </c>
      <c r="P26" s="49">
        <v>161953.81230460366</v>
      </c>
      <c r="Q26" s="49">
        <v>166962.30573788102</v>
      </c>
      <c r="R26" s="49">
        <v>212447.51552606712</v>
      </c>
      <c r="S26" s="12">
        <v>235406</v>
      </c>
      <c r="T26" s="12">
        <v>300982.28817616083</v>
      </c>
      <c r="U26" s="12">
        <v>326495.40783850144</v>
      </c>
      <c r="V26" s="12">
        <v>277926.3034104273</v>
      </c>
      <c r="W26" s="12">
        <v>275350.20977031928</v>
      </c>
      <c r="X26" s="12">
        <v>310120.99089047994</v>
      </c>
      <c r="Y26" s="12">
        <v>282133.16684226273</v>
      </c>
      <c r="Z26" s="201">
        <v>231673.99068880631</v>
      </c>
      <c r="AA26" s="201">
        <v>203261.98588265976</v>
      </c>
      <c r="AB26" s="201">
        <v>252454</v>
      </c>
      <c r="AC26" s="13">
        <v>-12.263787023166827</v>
      </c>
      <c r="AD26" s="13">
        <v>24.201285795632273</v>
      </c>
    </row>
    <row r="27" spans="1:30" x14ac:dyDescent="0.25">
      <c r="A27" s="12"/>
      <c r="B27" s="370" t="s">
        <v>78</v>
      </c>
      <c r="C27" s="49">
        <v>125956.48642823871</v>
      </c>
      <c r="D27" s="49">
        <v>119595.71069664897</v>
      </c>
      <c r="E27" s="49">
        <v>65676.879126324624</v>
      </c>
      <c r="F27" s="49">
        <v>94572.412745774869</v>
      </c>
      <c r="G27" s="49">
        <v>161219.57826350609</v>
      </c>
      <c r="H27" s="49">
        <v>216543.8325073687</v>
      </c>
      <c r="I27" s="49">
        <v>311744.45931846224</v>
      </c>
      <c r="J27" s="49">
        <v>364780.92201764759</v>
      </c>
      <c r="K27" s="49">
        <v>376441.02990033227</v>
      </c>
      <c r="L27" s="49">
        <v>372428.8458180548</v>
      </c>
      <c r="M27" s="49">
        <v>337074.51701931923</v>
      </c>
      <c r="N27" s="49">
        <v>306782.1907412092</v>
      </c>
      <c r="O27" s="49">
        <v>426893.82659489173</v>
      </c>
      <c r="P27" s="49">
        <v>307760.58892563748</v>
      </c>
      <c r="Q27" s="49">
        <v>353941.99467298016</v>
      </c>
      <c r="R27" s="49">
        <v>438050.47006432462</v>
      </c>
      <c r="S27" s="12">
        <v>527461</v>
      </c>
      <c r="T27" s="12">
        <v>657410.24413595023</v>
      </c>
      <c r="U27" s="12">
        <v>826694.55305992544</v>
      </c>
      <c r="V27" s="12">
        <v>363664.44531556254</v>
      </c>
      <c r="W27" s="12">
        <v>375431.98464054614</v>
      </c>
      <c r="X27" s="12">
        <v>424908.74232298177</v>
      </c>
      <c r="Y27" s="12">
        <v>565188.79827265523</v>
      </c>
      <c r="Z27" s="201">
        <v>456120.11831614957</v>
      </c>
      <c r="AA27" s="201">
        <v>366875.76414586831</v>
      </c>
      <c r="AB27" s="201">
        <v>637367</v>
      </c>
      <c r="AC27" s="13">
        <v>-19.565976282682513</v>
      </c>
      <c r="AD27" s="13">
        <v>73.728292323661236</v>
      </c>
    </row>
    <row r="28" spans="1:30" x14ac:dyDescent="0.25">
      <c r="A28" s="12"/>
      <c r="B28" s="370" t="s">
        <v>79</v>
      </c>
      <c r="C28" s="49">
        <v>31419.234231483511</v>
      </c>
      <c r="D28" s="49">
        <v>38858.443069303481</v>
      </c>
      <c r="E28" s="49">
        <v>74958.473548936119</v>
      </c>
      <c r="F28" s="49">
        <v>90430.427623414667</v>
      </c>
      <c r="G28" s="49">
        <v>96857.590708578267</v>
      </c>
      <c r="H28" s="49">
        <v>115795.37737477908</v>
      </c>
      <c r="I28" s="49">
        <v>96480.966822972376</v>
      </c>
      <c r="J28" s="49">
        <v>159917.24246539184</v>
      </c>
      <c r="K28" s="49">
        <v>190674.83388704321</v>
      </c>
      <c r="L28" s="49">
        <v>183329.8411035446</v>
      </c>
      <c r="M28" s="49">
        <v>88419.196565470716</v>
      </c>
      <c r="N28" s="49">
        <v>88928.661775866436</v>
      </c>
      <c r="O28" s="49">
        <v>89072.271217500864</v>
      </c>
      <c r="P28" s="49">
        <v>70959.13794942922</v>
      </c>
      <c r="Q28" s="49">
        <v>65567.722205780796</v>
      </c>
      <c r="R28" s="49">
        <v>90768.926274121724</v>
      </c>
      <c r="S28" s="12">
        <v>105008.99999999999</v>
      </c>
      <c r="T28" s="12">
        <v>84607.946385830539</v>
      </c>
      <c r="U28" s="12">
        <v>82692.552514322088</v>
      </c>
      <c r="V28" s="12">
        <v>62863.190905527241</v>
      </c>
      <c r="W28" s="12">
        <v>57103.03633648582</v>
      </c>
      <c r="X28" s="12">
        <v>71775.65234345381</v>
      </c>
      <c r="Y28" s="12">
        <v>88181.995551566724</v>
      </c>
      <c r="Z28" s="201">
        <v>70122.690974149344</v>
      </c>
      <c r="AA28" s="201">
        <v>61888.398024224429</v>
      </c>
      <c r="AB28" s="201">
        <v>83728</v>
      </c>
      <c r="AC28" s="13">
        <v>-11.742693891996353</v>
      </c>
      <c r="AD28" s="13">
        <v>35.288685235037264</v>
      </c>
    </row>
    <row r="29" spans="1:30" ht="24" customHeight="1" x14ac:dyDescent="0.25">
      <c r="A29" s="12"/>
      <c r="B29" s="371" t="s">
        <v>111</v>
      </c>
      <c r="C29" s="305">
        <v>221502.02217246918</v>
      </c>
      <c r="D29" s="305">
        <v>217755.92627060154</v>
      </c>
      <c r="E29" s="305">
        <v>211756.74015152655</v>
      </c>
      <c r="F29" s="305">
        <v>257446.9002284063</v>
      </c>
      <c r="G29" s="305">
        <v>346153.75052742311</v>
      </c>
      <c r="H29" s="305">
        <v>410347.25137924496</v>
      </c>
      <c r="I29" s="305">
        <v>505549.89196771698</v>
      </c>
      <c r="J29" s="305">
        <v>634660.30415107857</v>
      </c>
      <c r="K29" s="305">
        <v>706403.59271685081</v>
      </c>
      <c r="L29" s="305">
        <v>762243.20961974259</v>
      </c>
      <c r="M29" s="305">
        <v>630819.24228471785</v>
      </c>
      <c r="N29" s="305">
        <v>565729.49100536446</v>
      </c>
      <c r="O29" s="305">
        <v>686363.09317484254</v>
      </c>
      <c r="P29" s="305">
        <v>540673.53917967039</v>
      </c>
      <c r="Q29" s="305">
        <v>586472.02261664195</v>
      </c>
      <c r="R29" s="305">
        <v>741266.91186451341</v>
      </c>
      <c r="S29" s="306">
        <v>867876</v>
      </c>
      <c r="T29" s="306">
        <v>1043000.4786979415</v>
      </c>
      <c r="U29" s="306">
        <v>1235882.5134127489</v>
      </c>
      <c r="V29" s="306">
        <v>704453.93963151705</v>
      </c>
      <c r="W29" s="306">
        <v>707885.23074735119</v>
      </c>
      <c r="X29" s="306">
        <v>806805.38555691554</v>
      </c>
      <c r="Y29" s="306">
        <v>935503.96066648467</v>
      </c>
      <c r="Z29" s="337">
        <v>757916.79997910524</v>
      </c>
      <c r="AA29" s="337">
        <v>632026.14805275248</v>
      </c>
      <c r="AB29" s="337">
        <v>973549</v>
      </c>
      <c r="AC29" s="307">
        <v>-16.610088591494915</v>
      </c>
      <c r="AD29" s="307">
        <v>54.036190274637505</v>
      </c>
    </row>
    <row r="30" spans="1:30" ht="25.5" x14ac:dyDescent="0.25">
      <c r="A30" s="174"/>
      <c r="B30" s="358" t="s">
        <v>112</v>
      </c>
      <c r="C30" s="168">
        <v>182344.03233809408</v>
      </c>
      <c r="D30" s="168">
        <v>179260.18585411081</v>
      </c>
      <c r="E30" s="168">
        <v>174321.55921327998</v>
      </c>
      <c r="F30" s="168">
        <v>211934.43491020793</v>
      </c>
      <c r="G30" s="168">
        <v>284959.34285863215</v>
      </c>
      <c r="H30" s="168">
        <v>337804.46671084652</v>
      </c>
      <c r="I30" s="168">
        <v>416176.81385185581</v>
      </c>
      <c r="J30" s="168">
        <v>552146.85165660223</v>
      </c>
      <c r="K30" s="168">
        <v>562292.37531342998</v>
      </c>
      <c r="L30" s="168">
        <v>627137.60005464626</v>
      </c>
      <c r="M30" s="168">
        <v>522095.6514038723</v>
      </c>
      <c r="N30" s="168">
        <v>468223.99904789898</v>
      </c>
      <c r="O30" s="168">
        <v>558525.52275801823</v>
      </c>
      <c r="P30" s="168">
        <v>455955.3810847656</v>
      </c>
      <c r="Q30" s="168">
        <v>507436.5247069223</v>
      </c>
      <c r="R30" s="168">
        <v>618131.78997799743</v>
      </c>
      <c r="S30" s="203">
        <v>750083.60738539486</v>
      </c>
      <c r="T30" s="203">
        <v>926416.46720919106</v>
      </c>
      <c r="U30" s="203">
        <v>1117957.6248067655</v>
      </c>
      <c r="V30" s="203">
        <v>630513.52410819288</v>
      </c>
      <c r="W30" s="203">
        <v>632096.99210694747</v>
      </c>
      <c r="X30" s="203">
        <v>695902.77401674597</v>
      </c>
      <c r="Y30" s="203">
        <v>850421.5486551146</v>
      </c>
      <c r="Z30" s="338">
        <v>696457.4368751999</v>
      </c>
      <c r="AA30" s="338">
        <v>586358.36114747799</v>
      </c>
      <c r="AB30" s="338">
        <v>884942</v>
      </c>
      <c r="AC30" s="204">
        <v>-15.808442827705903</v>
      </c>
      <c r="AD30" s="204">
        <v>50.921698851229252</v>
      </c>
    </row>
    <row r="31" spans="1:30" x14ac:dyDescent="0.25">
      <c r="A31" s="174"/>
      <c r="B31" s="358" t="s">
        <v>113</v>
      </c>
      <c r="C31" s="168">
        <v>18668.174952024958</v>
      </c>
      <c r="D31" s="168">
        <v>18352.454251160769</v>
      </c>
      <c r="E31" s="168">
        <v>17846.843264217041</v>
      </c>
      <c r="F31" s="168">
        <v>21697.606763058066</v>
      </c>
      <c r="G31" s="168">
        <v>29173.81390818163</v>
      </c>
      <c r="H31" s="168">
        <v>34584.037674679239</v>
      </c>
      <c r="I31" s="168">
        <v>42607.70957152771</v>
      </c>
      <c r="J31" s="168">
        <v>48221.744645072678</v>
      </c>
      <c r="K31" s="168">
        <v>63343.892630603114</v>
      </c>
      <c r="L31" s="168">
        <v>61669.547856969555</v>
      </c>
      <c r="M31" s="168">
        <v>54208.672336072399</v>
      </c>
      <c r="N31" s="168">
        <v>48615.037163100358</v>
      </c>
      <c r="O31" s="168">
        <v>71137.579432407743</v>
      </c>
      <c r="P31" s="168">
        <v>39100.357432823308</v>
      </c>
      <c r="Q31" s="168">
        <v>53967.000591329233</v>
      </c>
      <c r="R31" s="168">
        <v>69385.355253367117</v>
      </c>
      <c r="S31" s="203">
        <v>80402.999999999985</v>
      </c>
      <c r="T31" s="203">
        <v>70872.187649593106</v>
      </c>
      <c r="U31" s="203">
        <v>62955.351459488964</v>
      </c>
      <c r="V31" s="203">
        <v>46259.506076048609</v>
      </c>
      <c r="W31" s="203">
        <v>40306.477991893618</v>
      </c>
      <c r="X31" s="203">
        <v>66157.251565021652</v>
      </c>
      <c r="Y31" s="203">
        <v>42550.977845356763</v>
      </c>
      <c r="Z31" s="338">
        <v>33621.459900489499</v>
      </c>
      <c r="AA31" s="338">
        <v>21847.587266812581</v>
      </c>
      <c r="AB31" s="338">
        <v>36921</v>
      </c>
      <c r="AC31" s="204">
        <v>-35.018921452323667</v>
      </c>
      <c r="AD31" s="204">
        <v>68.993489070917121</v>
      </c>
    </row>
    <row r="32" spans="1:30" ht="25.5" x14ac:dyDescent="0.25">
      <c r="A32" s="176"/>
      <c r="B32" s="363" t="s">
        <v>114</v>
      </c>
      <c r="C32" s="170">
        <v>20489.814882350147</v>
      </c>
      <c r="D32" s="170">
        <v>20143.286165329981</v>
      </c>
      <c r="E32" s="170">
        <v>19588.337674029528</v>
      </c>
      <c r="F32" s="170">
        <v>23814.858555140338</v>
      </c>
      <c r="G32" s="170">
        <v>32020.593760609318</v>
      </c>
      <c r="H32" s="170">
        <v>37958.746993719164</v>
      </c>
      <c r="I32" s="170">
        <v>46765.368544333425</v>
      </c>
      <c r="J32" s="170">
        <v>34291.707849403596</v>
      </c>
      <c r="K32" s="170">
        <v>80767.324772817723</v>
      </c>
      <c r="L32" s="170">
        <v>73436.061708126785</v>
      </c>
      <c r="M32" s="170">
        <v>54514.918544773107</v>
      </c>
      <c r="N32" s="170">
        <v>48890.454794365069</v>
      </c>
      <c r="O32" s="170">
        <v>56699.990984416538</v>
      </c>
      <c r="P32" s="170">
        <v>45617.800662081449</v>
      </c>
      <c r="Q32" s="170">
        <v>25068.497318390378</v>
      </c>
      <c r="R32" s="170">
        <v>53749.766633148909</v>
      </c>
      <c r="S32" s="205">
        <v>37389.000000000007</v>
      </c>
      <c r="T32" s="205">
        <v>45711.823839157492</v>
      </c>
      <c r="U32" s="205">
        <v>54967.718468673287</v>
      </c>
      <c r="V32" s="205">
        <v>27680.125441003525</v>
      </c>
      <c r="W32" s="205">
        <v>35482.471734338338</v>
      </c>
      <c r="X32" s="205">
        <v>44745.046834082306</v>
      </c>
      <c r="Y32" s="205">
        <v>42531.538412479946</v>
      </c>
      <c r="Z32" s="339">
        <v>27837.860791080937</v>
      </c>
      <c r="AA32" s="339">
        <v>23820.348157173543</v>
      </c>
      <c r="AB32" s="339">
        <v>51686</v>
      </c>
      <c r="AC32" s="206">
        <v>-14.431829600910206</v>
      </c>
      <c r="AD32" s="206">
        <v>116.98255482649049</v>
      </c>
    </row>
  </sheetData>
  <mergeCells count="31">
    <mergeCell ref="N2:O2"/>
    <mergeCell ref="X2:Y2"/>
    <mergeCell ref="B7:B9"/>
    <mergeCell ref="AC7:AD7"/>
    <mergeCell ref="A8:A9"/>
    <mergeCell ref="C8:C9"/>
    <mergeCell ref="D8:D9"/>
    <mergeCell ref="E8:E9"/>
    <mergeCell ref="F8:F9"/>
    <mergeCell ref="R8:R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Y8:Y9"/>
    <mergeCell ref="Z8:Z9"/>
    <mergeCell ref="AA8:AA9"/>
    <mergeCell ref="AB8:AB9"/>
    <mergeCell ref="S8:S9"/>
    <mergeCell ref="T8:T9"/>
    <mergeCell ref="U8:U9"/>
    <mergeCell ref="V8:V9"/>
    <mergeCell ref="W8:W9"/>
    <mergeCell ref="X8:X9"/>
  </mergeCells>
  <printOptions horizontalCentered="1"/>
  <pageMargins left="0.45" right="0.45" top="0.5" bottom="0.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330"/>
  <sheetViews>
    <sheetView showGridLines="0" view="pageBreakPreview" topLeftCell="A63" zoomScale="130" zoomScaleNormal="100" zoomScaleSheetLayoutView="130" workbookViewId="0">
      <selection activeCell="D78" sqref="D78"/>
    </sheetView>
  </sheetViews>
  <sheetFormatPr defaultColWidth="14.7109375" defaultRowHeight="15.75" x14ac:dyDescent="0.25"/>
  <cols>
    <col min="1" max="1" width="8.28515625" style="2" customWidth="1"/>
    <col min="2" max="2" width="9" style="2" customWidth="1"/>
    <col min="3" max="3" width="9.42578125" style="2" customWidth="1"/>
    <col min="4" max="4" width="8.42578125" style="2" customWidth="1"/>
    <col min="5" max="5" width="10.85546875" style="2" customWidth="1"/>
    <col min="6" max="6" width="10.42578125" style="2" customWidth="1"/>
    <col min="7" max="7" width="11.140625" style="2" customWidth="1"/>
    <col min="8" max="8" width="9.85546875" style="2" customWidth="1"/>
    <col min="9" max="9" width="9.140625" style="2" customWidth="1"/>
    <col min="10" max="10" width="11" style="2" customWidth="1"/>
    <col min="11" max="11" width="11.5703125" style="2" customWidth="1"/>
    <col min="12" max="12" width="10" style="2" customWidth="1"/>
    <col min="13" max="13" width="9.5703125" style="2" customWidth="1"/>
    <col min="14" max="14" width="9.85546875" style="2" customWidth="1"/>
    <col min="15" max="217" width="14.7109375" style="2"/>
    <col min="218" max="218" width="5.28515625" style="2" customWidth="1"/>
    <col min="219" max="219" width="10.42578125" style="2" customWidth="1"/>
    <col min="220" max="220" width="13.7109375" style="2" bestFit="1" customWidth="1"/>
    <col min="221" max="221" width="11.85546875" style="2" customWidth="1"/>
    <col min="222" max="222" width="13.140625" style="2" customWidth="1"/>
    <col min="223" max="223" width="12" style="2" customWidth="1"/>
    <col min="224" max="224" width="11.140625" style="2" customWidth="1"/>
    <col min="225" max="225" width="12" style="2" customWidth="1"/>
    <col min="226" max="226" width="9.85546875" style="2" customWidth="1"/>
    <col min="227" max="227" width="8.85546875" style="2" customWidth="1"/>
    <col min="228" max="229" width="11.140625" style="2" customWidth="1"/>
    <col min="230" max="230" width="13" style="2" customWidth="1"/>
    <col min="231" max="231" width="10" style="2" customWidth="1"/>
    <col min="232" max="232" width="10" style="2" bestFit="1" customWidth="1"/>
    <col min="233" max="473" width="14.7109375" style="2"/>
    <col min="474" max="474" width="5.28515625" style="2" customWidth="1"/>
    <col min="475" max="475" width="10.42578125" style="2" customWidth="1"/>
    <col min="476" max="476" width="13.7109375" style="2" bestFit="1" customWidth="1"/>
    <col min="477" max="477" width="11.85546875" style="2" customWidth="1"/>
    <col min="478" max="478" width="13.140625" style="2" customWidth="1"/>
    <col min="479" max="479" width="12" style="2" customWidth="1"/>
    <col min="480" max="480" width="11.140625" style="2" customWidth="1"/>
    <col min="481" max="481" width="12" style="2" customWidth="1"/>
    <col min="482" max="482" width="9.85546875" style="2" customWidth="1"/>
    <col min="483" max="483" width="8.85546875" style="2" customWidth="1"/>
    <col min="484" max="485" width="11.140625" style="2" customWidth="1"/>
    <col min="486" max="486" width="13" style="2" customWidth="1"/>
    <col min="487" max="487" width="10" style="2" customWidth="1"/>
    <col min="488" max="488" width="10" style="2" bestFit="1" customWidth="1"/>
    <col min="489" max="729" width="14.7109375" style="2"/>
    <col min="730" max="730" width="5.28515625" style="2" customWidth="1"/>
    <col min="731" max="731" width="10.42578125" style="2" customWidth="1"/>
    <col min="732" max="732" width="13.7109375" style="2" bestFit="1" customWidth="1"/>
    <col min="733" max="733" width="11.85546875" style="2" customWidth="1"/>
    <col min="734" max="734" width="13.140625" style="2" customWidth="1"/>
    <col min="735" max="735" width="12" style="2" customWidth="1"/>
    <col min="736" max="736" width="11.140625" style="2" customWidth="1"/>
    <col min="737" max="737" width="12" style="2" customWidth="1"/>
    <col min="738" max="738" width="9.85546875" style="2" customWidth="1"/>
    <col min="739" max="739" width="8.85546875" style="2" customWidth="1"/>
    <col min="740" max="741" width="11.140625" style="2" customWidth="1"/>
    <col min="742" max="742" width="13" style="2" customWidth="1"/>
    <col min="743" max="743" width="10" style="2" customWidth="1"/>
    <col min="744" max="744" width="10" style="2" bestFit="1" customWidth="1"/>
    <col min="745" max="985" width="14.7109375" style="2"/>
    <col min="986" max="986" width="5.28515625" style="2" customWidth="1"/>
    <col min="987" max="987" width="10.42578125" style="2" customWidth="1"/>
    <col min="988" max="988" width="13.7109375" style="2" bestFit="1" customWidth="1"/>
    <col min="989" max="989" width="11.85546875" style="2" customWidth="1"/>
    <col min="990" max="990" width="13.140625" style="2" customWidth="1"/>
    <col min="991" max="991" width="12" style="2" customWidth="1"/>
    <col min="992" max="992" width="11.140625" style="2" customWidth="1"/>
    <col min="993" max="993" width="12" style="2" customWidth="1"/>
    <col min="994" max="994" width="9.85546875" style="2" customWidth="1"/>
    <col min="995" max="995" width="8.85546875" style="2" customWidth="1"/>
    <col min="996" max="997" width="11.140625" style="2" customWidth="1"/>
    <col min="998" max="998" width="13" style="2" customWidth="1"/>
    <col min="999" max="999" width="10" style="2" customWidth="1"/>
    <col min="1000" max="1000" width="10" style="2" bestFit="1" customWidth="1"/>
    <col min="1001" max="1241" width="14.7109375" style="2"/>
    <col min="1242" max="1242" width="5.28515625" style="2" customWidth="1"/>
    <col min="1243" max="1243" width="10.42578125" style="2" customWidth="1"/>
    <col min="1244" max="1244" width="13.7109375" style="2" bestFit="1" customWidth="1"/>
    <col min="1245" max="1245" width="11.85546875" style="2" customWidth="1"/>
    <col min="1246" max="1246" width="13.140625" style="2" customWidth="1"/>
    <col min="1247" max="1247" width="12" style="2" customWidth="1"/>
    <col min="1248" max="1248" width="11.140625" style="2" customWidth="1"/>
    <col min="1249" max="1249" width="12" style="2" customWidth="1"/>
    <col min="1250" max="1250" width="9.85546875" style="2" customWidth="1"/>
    <col min="1251" max="1251" width="8.85546875" style="2" customWidth="1"/>
    <col min="1252" max="1253" width="11.140625" style="2" customWidth="1"/>
    <col min="1254" max="1254" width="13" style="2" customWidth="1"/>
    <col min="1255" max="1255" width="10" style="2" customWidth="1"/>
    <col min="1256" max="1256" width="10" style="2" bestFit="1" customWidth="1"/>
    <col min="1257" max="1497" width="14.7109375" style="2"/>
    <col min="1498" max="1498" width="5.28515625" style="2" customWidth="1"/>
    <col min="1499" max="1499" width="10.42578125" style="2" customWidth="1"/>
    <col min="1500" max="1500" width="13.7109375" style="2" bestFit="1" customWidth="1"/>
    <col min="1501" max="1501" width="11.85546875" style="2" customWidth="1"/>
    <col min="1502" max="1502" width="13.140625" style="2" customWidth="1"/>
    <col min="1503" max="1503" width="12" style="2" customWidth="1"/>
    <col min="1504" max="1504" width="11.140625" style="2" customWidth="1"/>
    <col min="1505" max="1505" width="12" style="2" customWidth="1"/>
    <col min="1506" max="1506" width="9.85546875" style="2" customWidth="1"/>
    <col min="1507" max="1507" width="8.85546875" style="2" customWidth="1"/>
    <col min="1508" max="1509" width="11.140625" style="2" customWidth="1"/>
    <col min="1510" max="1510" width="13" style="2" customWidth="1"/>
    <col min="1511" max="1511" width="10" style="2" customWidth="1"/>
    <col min="1512" max="1512" width="10" style="2" bestFit="1" customWidth="1"/>
    <col min="1513" max="1753" width="14.7109375" style="2"/>
    <col min="1754" max="1754" width="5.28515625" style="2" customWidth="1"/>
    <col min="1755" max="1755" width="10.42578125" style="2" customWidth="1"/>
    <col min="1756" max="1756" width="13.7109375" style="2" bestFit="1" customWidth="1"/>
    <col min="1757" max="1757" width="11.85546875" style="2" customWidth="1"/>
    <col min="1758" max="1758" width="13.140625" style="2" customWidth="1"/>
    <col min="1759" max="1759" width="12" style="2" customWidth="1"/>
    <col min="1760" max="1760" width="11.140625" style="2" customWidth="1"/>
    <col min="1761" max="1761" width="12" style="2" customWidth="1"/>
    <col min="1762" max="1762" width="9.85546875" style="2" customWidth="1"/>
    <col min="1763" max="1763" width="8.85546875" style="2" customWidth="1"/>
    <col min="1764" max="1765" width="11.140625" style="2" customWidth="1"/>
    <col min="1766" max="1766" width="13" style="2" customWidth="1"/>
    <col min="1767" max="1767" width="10" style="2" customWidth="1"/>
    <col min="1768" max="1768" width="10" style="2" bestFit="1" customWidth="1"/>
    <col min="1769" max="2009" width="14.7109375" style="2"/>
    <col min="2010" max="2010" width="5.28515625" style="2" customWidth="1"/>
    <col min="2011" max="2011" width="10.42578125" style="2" customWidth="1"/>
    <col min="2012" max="2012" width="13.7109375" style="2" bestFit="1" customWidth="1"/>
    <col min="2013" max="2013" width="11.85546875" style="2" customWidth="1"/>
    <col min="2014" max="2014" width="13.140625" style="2" customWidth="1"/>
    <col min="2015" max="2015" width="12" style="2" customWidth="1"/>
    <col min="2016" max="2016" width="11.140625" style="2" customWidth="1"/>
    <col min="2017" max="2017" width="12" style="2" customWidth="1"/>
    <col min="2018" max="2018" width="9.85546875" style="2" customWidth="1"/>
    <col min="2019" max="2019" width="8.85546875" style="2" customWidth="1"/>
    <col min="2020" max="2021" width="11.140625" style="2" customWidth="1"/>
    <col min="2022" max="2022" width="13" style="2" customWidth="1"/>
    <col min="2023" max="2023" width="10" style="2" customWidth="1"/>
    <col min="2024" max="2024" width="10" style="2" bestFit="1" customWidth="1"/>
    <col min="2025" max="2265" width="14.7109375" style="2"/>
    <col min="2266" max="2266" width="5.28515625" style="2" customWidth="1"/>
    <col min="2267" max="2267" width="10.42578125" style="2" customWidth="1"/>
    <col min="2268" max="2268" width="13.7109375" style="2" bestFit="1" customWidth="1"/>
    <col min="2269" max="2269" width="11.85546875" style="2" customWidth="1"/>
    <col min="2270" max="2270" width="13.140625" style="2" customWidth="1"/>
    <col min="2271" max="2271" width="12" style="2" customWidth="1"/>
    <col min="2272" max="2272" width="11.140625" style="2" customWidth="1"/>
    <col min="2273" max="2273" width="12" style="2" customWidth="1"/>
    <col min="2274" max="2274" width="9.85546875" style="2" customWidth="1"/>
    <col min="2275" max="2275" width="8.85546875" style="2" customWidth="1"/>
    <col min="2276" max="2277" width="11.140625" style="2" customWidth="1"/>
    <col min="2278" max="2278" width="13" style="2" customWidth="1"/>
    <col min="2279" max="2279" width="10" style="2" customWidth="1"/>
    <col min="2280" max="2280" width="10" style="2" bestFit="1" customWidth="1"/>
    <col min="2281" max="2521" width="14.7109375" style="2"/>
    <col min="2522" max="2522" width="5.28515625" style="2" customWidth="1"/>
    <col min="2523" max="2523" width="10.42578125" style="2" customWidth="1"/>
    <col min="2524" max="2524" width="13.7109375" style="2" bestFit="1" customWidth="1"/>
    <col min="2525" max="2525" width="11.85546875" style="2" customWidth="1"/>
    <col min="2526" max="2526" width="13.140625" style="2" customWidth="1"/>
    <col min="2527" max="2527" width="12" style="2" customWidth="1"/>
    <col min="2528" max="2528" width="11.140625" style="2" customWidth="1"/>
    <col min="2529" max="2529" width="12" style="2" customWidth="1"/>
    <col min="2530" max="2530" width="9.85546875" style="2" customWidth="1"/>
    <col min="2531" max="2531" width="8.85546875" style="2" customWidth="1"/>
    <col min="2532" max="2533" width="11.140625" style="2" customWidth="1"/>
    <col min="2534" max="2534" width="13" style="2" customWidth="1"/>
    <col min="2535" max="2535" width="10" style="2" customWidth="1"/>
    <col min="2536" max="2536" width="10" style="2" bestFit="1" customWidth="1"/>
    <col min="2537" max="2777" width="14.7109375" style="2"/>
    <col min="2778" max="2778" width="5.28515625" style="2" customWidth="1"/>
    <col min="2779" max="2779" width="10.42578125" style="2" customWidth="1"/>
    <col min="2780" max="2780" width="13.7109375" style="2" bestFit="1" customWidth="1"/>
    <col min="2781" max="2781" width="11.85546875" style="2" customWidth="1"/>
    <col min="2782" max="2782" width="13.140625" style="2" customWidth="1"/>
    <col min="2783" max="2783" width="12" style="2" customWidth="1"/>
    <col min="2784" max="2784" width="11.140625" style="2" customWidth="1"/>
    <col min="2785" max="2785" width="12" style="2" customWidth="1"/>
    <col min="2786" max="2786" width="9.85546875" style="2" customWidth="1"/>
    <col min="2787" max="2787" width="8.85546875" style="2" customWidth="1"/>
    <col min="2788" max="2789" width="11.140625" style="2" customWidth="1"/>
    <col min="2790" max="2790" width="13" style="2" customWidth="1"/>
    <col min="2791" max="2791" width="10" style="2" customWidth="1"/>
    <col min="2792" max="2792" width="10" style="2" bestFit="1" customWidth="1"/>
    <col min="2793" max="3033" width="14.7109375" style="2"/>
    <col min="3034" max="3034" width="5.28515625" style="2" customWidth="1"/>
    <col min="3035" max="3035" width="10.42578125" style="2" customWidth="1"/>
    <col min="3036" max="3036" width="13.7109375" style="2" bestFit="1" customWidth="1"/>
    <col min="3037" max="3037" width="11.85546875" style="2" customWidth="1"/>
    <col min="3038" max="3038" width="13.140625" style="2" customWidth="1"/>
    <col min="3039" max="3039" width="12" style="2" customWidth="1"/>
    <col min="3040" max="3040" width="11.140625" style="2" customWidth="1"/>
    <col min="3041" max="3041" width="12" style="2" customWidth="1"/>
    <col min="3042" max="3042" width="9.85546875" style="2" customWidth="1"/>
    <col min="3043" max="3043" width="8.85546875" style="2" customWidth="1"/>
    <col min="3044" max="3045" width="11.140625" style="2" customWidth="1"/>
    <col min="3046" max="3046" width="13" style="2" customWidth="1"/>
    <col min="3047" max="3047" width="10" style="2" customWidth="1"/>
    <col min="3048" max="3048" width="10" style="2" bestFit="1" customWidth="1"/>
    <col min="3049" max="3289" width="14.7109375" style="2"/>
    <col min="3290" max="3290" width="5.28515625" style="2" customWidth="1"/>
    <col min="3291" max="3291" width="10.42578125" style="2" customWidth="1"/>
    <col min="3292" max="3292" width="13.7109375" style="2" bestFit="1" customWidth="1"/>
    <col min="3293" max="3293" width="11.85546875" style="2" customWidth="1"/>
    <col min="3294" max="3294" width="13.140625" style="2" customWidth="1"/>
    <col min="3295" max="3295" width="12" style="2" customWidth="1"/>
    <col min="3296" max="3296" width="11.140625" style="2" customWidth="1"/>
    <col min="3297" max="3297" width="12" style="2" customWidth="1"/>
    <col min="3298" max="3298" width="9.85546875" style="2" customWidth="1"/>
    <col min="3299" max="3299" width="8.85546875" style="2" customWidth="1"/>
    <col min="3300" max="3301" width="11.140625" style="2" customWidth="1"/>
    <col min="3302" max="3302" width="13" style="2" customWidth="1"/>
    <col min="3303" max="3303" width="10" style="2" customWidth="1"/>
    <col min="3304" max="3304" width="10" style="2" bestFit="1" customWidth="1"/>
    <col min="3305" max="3545" width="14.7109375" style="2"/>
    <col min="3546" max="3546" width="5.28515625" style="2" customWidth="1"/>
    <col min="3547" max="3547" width="10.42578125" style="2" customWidth="1"/>
    <col min="3548" max="3548" width="13.7109375" style="2" bestFit="1" customWidth="1"/>
    <col min="3549" max="3549" width="11.85546875" style="2" customWidth="1"/>
    <col min="3550" max="3550" width="13.140625" style="2" customWidth="1"/>
    <col min="3551" max="3551" width="12" style="2" customWidth="1"/>
    <col min="3552" max="3552" width="11.140625" style="2" customWidth="1"/>
    <col min="3553" max="3553" width="12" style="2" customWidth="1"/>
    <col min="3554" max="3554" width="9.85546875" style="2" customWidth="1"/>
    <col min="3555" max="3555" width="8.85546875" style="2" customWidth="1"/>
    <col min="3556" max="3557" width="11.140625" style="2" customWidth="1"/>
    <col min="3558" max="3558" width="13" style="2" customWidth="1"/>
    <col min="3559" max="3559" width="10" style="2" customWidth="1"/>
    <col min="3560" max="3560" width="10" style="2" bestFit="1" customWidth="1"/>
    <col min="3561" max="3801" width="14.7109375" style="2"/>
    <col min="3802" max="3802" width="5.28515625" style="2" customWidth="1"/>
    <col min="3803" max="3803" width="10.42578125" style="2" customWidth="1"/>
    <col min="3804" max="3804" width="13.7109375" style="2" bestFit="1" customWidth="1"/>
    <col min="3805" max="3805" width="11.85546875" style="2" customWidth="1"/>
    <col min="3806" max="3806" width="13.140625" style="2" customWidth="1"/>
    <col min="3807" max="3807" width="12" style="2" customWidth="1"/>
    <col min="3808" max="3808" width="11.140625" style="2" customWidth="1"/>
    <col min="3809" max="3809" width="12" style="2" customWidth="1"/>
    <col min="3810" max="3810" width="9.85546875" style="2" customWidth="1"/>
    <col min="3811" max="3811" width="8.85546875" style="2" customWidth="1"/>
    <col min="3812" max="3813" width="11.140625" style="2" customWidth="1"/>
    <col min="3814" max="3814" width="13" style="2" customWidth="1"/>
    <col min="3815" max="3815" width="10" style="2" customWidth="1"/>
    <col min="3816" max="3816" width="10" style="2" bestFit="1" customWidth="1"/>
    <col min="3817" max="4057" width="14.7109375" style="2"/>
    <col min="4058" max="4058" width="5.28515625" style="2" customWidth="1"/>
    <col min="4059" max="4059" width="10.42578125" style="2" customWidth="1"/>
    <col min="4060" max="4060" width="13.7109375" style="2" bestFit="1" customWidth="1"/>
    <col min="4061" max="4061" width="11.85546875" style="2" customWidth="1"/>
    <col min="4062" max="4062" width="13.140625" style="2" customWidth="1"/>
    <col min="4063" max="4063" width="12" style="2" customWidth="1"/>
    <col min="4064" max="4064" width="11.140625" style="2" customWidth="1"/>
    <col min="4065" max="4065" width="12" style="2" customWidth="1"/>
    <col min="4066" max="4066" width="9.85546875" style="2" customWidth="1"/>
    <col min="4067" max="4067" width="8.85546875" style="2" customWidth="1"/>
    <col min="4068" max="4069" width="11.140625" style="2" customWidth="1"/>
    <col min="4070" max="4070" width="13" style="2" customWidth="1"/>
    <col min="4071" max="4071" width="10" style="2" customWidth="1"/>
    <col min="4072" max="4072" width="10" style="2" bestFit="1" customWidth="1"/>
    <col min="4073" max="4313" width="14.7109375" style="2"/>
    <col min="4314" max="4314" width="5.28515625" style="2" customWidth="1"/>
    <col min="4315" max="4315" width="10.42578125" style="2" customWidth="1"/>
    <col min="4316" max="4316" width="13.7109375" style="2" bestFit="1" customWidth="1"/>
    <col min="4317" max="4317" width="11.85546875" style="2" customWidth="1"/>
    <col min="4318" max="4318" width="13.140625" style="2" customWidth="1"/>
    <col min="4319" max="4319" width="12" style="2" customWidth="1"/>
    <col min="4320" max="4320" width="11.140625" style="2" customWidth="1"/>
    <col min="4321" max="4321" width="12" style="2" customWidth="1"/>
    <col min="4322" max="4322" width="9.85546875" style="2" customWidth="1"/>
    <col min="4323" max="4323" width="8.85546875" style="2" customWidth="1"/>
    <col min="4324" max="4325" width="11.140625" style="2" customWidth="1"/>
    <col min="4326" max="4326" width="13" style="2" customWidth="1"/>
    <col min="4327" max="4327" width="10" style="2" customWidth="1"/>
    <col min="4328" max="4328" width="10" style="2" bestFit="1" customWidth="1"/>
    <col min="4329" max="4569" width="14.7109375" style="2"/>
    <col min="4570" max="4570" width="5.28515625" style="2" customWidth="1"/>
    <col min="4571" max="4571" width="10.42578125" style="2" customWidth="1"/>
    <col min="4572" max="4572" width="13.7109375" style="2" bestFit="1" customWidth="1"/>
    <col min="4573" max="4573" width="11.85546875" style="2" customWidth="1"/>
    <col min="4574" max="4574" width="13.140625" style="2" customWidth="1"/>
    <col min="4575" max="4575" width="12" style="2" customWidth="1"/>
    <col min="4576" max="4576" width="11.140625" style="2" customWidth="1"/>
    <col min="4577" max="4577" width="12" style="2" customWidth="1"/>
    <col min="4578" max="4578" width="9.85546875" style="2" customWidth="1"/>
    <col min="4579" max="4579" width="8.85546875" style="2" customWidth="1"/>
    <col min="4580" max="4581" width="11.140625" style="2" customWidth="1"/>
    <col min="4582" max="4582" width="13" style="2" customWidth="1"/>
    <col min="4583" max="4583" width="10" style="2" customWidth="1"/>
    <col min="4584" max="4584" width="10" style="2" bestFit="1" customWidth="1"/>
    <col min="4585" max="4825" width="14.7109375" style="2"/>
    <col min="4826" max="4826" width="5.28515625" style="2" customWidth="1"/>
    <col min="4827" max="4827" width="10.42578125" style="2" customWidth="1"/>
    <col min="4828" max="4828" width="13.7109375" style="2" bestFit="1" customWidth="1"/>
    <col min="4829" max="4829" width="11.85546875" style="2" customWidth="1"/>
    <col min="4830" max="4830" width="13.140625" style="2" customWidth="1"/>
    <col min="4831" max="4831" width="12" style="2" customWidth="1"/>
    <col min="4832" max="4832" width="11.140625" style="2" customWidth="1"/>
    <col min="4833" max="4833" width="12" style="2" customWidth="1"/>
    <col min="4834" max="4834" width="9.85546875" style="2" customWidth="1"/>
    <col min="4835" max="4835" width="8.85546875" style="2" customWidth="1"/>
    <col min="4836" max="4837" width="11.140625" style="2" customWidth="1"/>
    <col min="4838" max="4838" width="13" style="2" customWidth="1"/>
    <col min="4839" max="4839" width="10" style="2" customWidth="1"/>
    <col min="4840" max="4840" width="10" style="2" bestFit="1" customWidth="1"/>
    <col min="4841" max="5081" width="14.7109375" style="2"/>
    <col min="5082" max="5082" width="5.28515625" style="2" customWidth="1"/>
    <col min="5083" max="5083" width="10.42578125" style="2" customWidth="1"/>
    <col min="5084" max="5084" width="13.7109375" style="2" bestFit="1" customWidth="1"/>
    <col min="5085" max="5085" width="11.85546875" style="2" customWidth="1"/>
    <col min="5086" max="5086" width="13.140625" style="2" customWidth="1"/>
    <col min="5087" max="5087" width="12" style="2" customWidth="1"/>
    <col min="5088" max="5088" width="11.140625" style="2" customWidth="1"/>
    <col min="5089" max="5089" width="12" style="2" customWidth="1"/>
    <col min="5090" max="5090" width="9.85546875" style="2" customWidth="1"/>
    <col min="5091" max="5091" width="8.85546875" style="2" customWidth="1"/>
    <col min="5092" max="5093" width="11.140625" style="2" customWidth="1"/>
    <col min="5094" max="5094" width="13" style="2" customWidth="1"/>
    <col min="5095" max="5095" width="10" style="2" customWidth="1"/>
    <col min="5096" max="5096" width="10" style="2" bestFit="1" customWidth="1"/>
    <col min="5097" max="5337" width="14.7109375" style="2"/>
    <col min="5338" max="5338" width="5.28515625" style="2" customWidth="1"/>
    <col min="5339" max="5339" width="10.42578125" style="2" customWidth="1"/>
    <col min="5340" max="5340" width="13.7109375" style="2" bestFit="1" customWidth="1"/>
    <col min="5341" max="5341" width="11.85546875" style="2" customWidth="1"/>
    <col min="5342" max="5342" width="13.140625" style="2" customWidth="1"/>
    <col min="5343" max="5343" width="12" style="2" customWidth="1"/>
    <col min="5344" max="5344" width="11.140625" style="2" customWidth="1"/>
    <col min="5345" max="5345" width="12" style="2" customWidth="1"/>
    <col min="5346" max="5346" width="9.85546875" style="2" customWidth="1"/>
    <col min="5347" max="5347" width="8.85546875" style="2" customWidth="1"/>
    <col min="5348" max="5349" width="11.140625" style="2" customWidth="1"/>
    <col min="5350" max="5350" width="13" style="2" customWidth="1"/>
    <col min="5351" max="5351" width="10" style="2" customWidth="1"/>
    <col min="5352" max="5352" width="10" style="2" bestFit="1" customWidth="1"/>
    <col min="5353" max="5593" width="14.7109375" style="2"/>
    <col min="5594" max="5594" width="5.28515625" style="2" customWidth="1"/>
    <col min="5595" max="5595" width="10.42578125" style="2" customWidth="1"/>
    <col min="5596" max="5596" width="13.7109375" style="2" bestFit="1" customWidth="1"/>
    <col min="5597" max="5597" width="11.85546875" style="2" customWidth="1"/>
    <col min="5598" max="5598" width="13.140625" style="2" customWidth="1"/>
    <col min="5599" max="5599" width="12" style="2" customWidth="1"/>
    <col min="5600" max="5600" width="11.140625" style="2" customWidth="1"/>
    <col min="5601" max="5601" width="12" style="2" customWidth="1"/>
    <col min="5602" max="5602" width="9.85546875" style="2" customWidth="1"/>
    <col min="5603" max="5603" width="8.85546875" style="2" customWidth="1"/>
    <col min="5604" max="5605" width="11.140625" style="2" customWidth="1"/>
    <col min="5606" max="5606" width="13" style="2" customWidth="1"/>
    <col min="5607" max="5607" width="10" style="2" customWidth="1"/>
    <col min="5608" max="5608" width="10" style="2" bestFit="1" customWidth="1"/>
    <col min="5609" max="5849" width="14.7109375" style="2"/>
    <col min="5850" max="5850" width="5.28515625" style="2" customWidth="1"/>
    <col min="5851" max="5851" width="10.42578125" style="2" customWidth="1"/>
    <col min="5852" max="5852" width="13.7109375" style="2" bestFit="1" customWidth="1"/>
    <col min="5853" max="5853" width="11.85546875" style="2" customWidth="1"/>
    <col min="5854" max="5854" width="13.140625" style="2" customWidth="1"/>
    <col min="5855" max="5855" width="12" style="2" customWidth="1"/>
    <col min="5856" max="5856" width="11.140625" style="2" customWidth="1"/>
    <col min="5857" max="5857" width="12" style="2" customWidth="1"/>
    <col min="5858" max="5858" width="9.85546875" style="2" customWidth="1"/>
    <col min="5859" max="5859" width="8.85546875" style="2" customWidth="1"/>
    <col min="5860" max="5861" width="11.140625" style="2" customWidth="1"/>
    <col min="5862" max="5862" width="13" style="2" customWidth="1"/>
    <col min="5863" max="5863" width="10" style="2" customWidth="1"/>
    <col min="5864" max="5864" width="10" style="2" bestFit="1" customWidth="1"/>
    <col min="5865" max="6105" width="14.7109375" style="2"/>
    <col min="6106" max="6106" width="5.28515625" style="2" customWidth="1"/>
    <col min="6107" max="6107" width="10.42578125" style="2" customWidth="1"/>
    <col min="6108" max="6108" width="13.7109375" style="2" bestFit="1" customWidth="1"/>
    <col min="6109" max="6109" width="11.85546875" style="2" customWidth="1"/>
    <col min="6110" max="6110" width="13.140625" style="2" customWidth="1"/>
    <col min="6111" max="6111" width="12" style="2" customWidth="1"/>
    <col min="6112" max="6112" width="11.140625" style="2" customWidth="1"/>
    <col min="6113" max="6113" width="12" style="2" customWidth="1"/>
    <col min="6114" max="6114" width="9.85546875" style="2" customWidth="1"/>
    <col min="6115" max="6115" width="8.85546875" style="2" customWidth="1"/>
    <col min="6116" max="6117" width="11.140625" style="2" customWidth="1"/>
    <col min="6118" max="6118" width="13" style="2" customWidth="1"/>
    <col min="6119" max="6119" width="10" style="2" customWidth="1"/>
    <col min="6120" max="6120" width="10" style="2" bestFit="1" customWidth="1"/>
    <col min="6121" max="6361" width="14.7109375" style="2"/>
    <col min="6362" max="6362" width="5.28515625" style="2" customWidth="1"/>
    <col min="6363" max="6363" width="10.42578125" style="2" customWidth="1"/>
    <col min="6364" max="6364" width="13.7109375" style="2" bestFit="1" customWidth="1"/>
    <col min="6365" max="6365" width="11.85546875" style="2" customWidth="1"/>
    <col min="6366" max="6366" width="13.140625" style="2" customWidth="1"/>
    <col min="6367" max="6367" width="12" style="2" customWidth="1"/>
    <col min="6368" max="6368" width="11.140625" style="2" customWidth="1"/>
    <col min="6369" max="6369" width="12" style="2" customWidth="1"/>
    <col min="6370" max="6370" width="9.85546875" style="2" customWidth="1"/>
    <col min="6371" max="6371" width="8.85546875" style="2" customWidth="1"/>
    <col min="6372" max="6373" width="11.140625" style="2" customWidth="1"/>
    <col min="6374" max="6374" width="13" style="2" customWidth="1"/>
    <col min="6375" max="6375" width="10" style="2" customWidth="1"/>
    <col min="6376" max="6376" width="10" style="2" bestFit="1" customWidth="1"/>
    <col min="6377" max="6617" width="14.7109375" style="2"/>
    <col min="6618" max="6618" width="5.28515625" style="2" customWidth="1"/>
    <col min="6619" max="6619" width="10.42578125" style="2" customWidth="1"/>
    <col min="6620" max="6620" width="13.7109375" style="2" bestFit="1" customWidth="1"/>
    <col min="6621" max="6621" width="11.85546875" style="2" customWidth="1"/>
    <col min="6622" max="6622" width="13.140625" style="2" customWidth="1"/>
    <col min="6623" max="6623" width="12" style="2" customWidth="1"/>
    <col min="6624" max="6624" width="11.140625" style="2" customWidth="1"/>
    <col min="6625" max="6625" width="12" style="2" customWidth="1"/>
    <col min="6626" max="6626" width="9.85546875" style="2" customWidth="1"/>
    <col min="6627" max="6627" width="8.85546875" style="2" customWidth="1"/>
    <col min="6628" max="6629" width="11.140625" style="2" customWidth="1"/>
    <col min="6630" max="6630" width="13" style="2" customWidth="1"/>
    <col min="6631" max="6631" width="10" style="2" customWidth="1"/>
    <col min="6632" max="6632" width="10" style="2" bestFit="1" customWidth="1"/>
    <col min="6633" max="6873" width="14.7109375" style="2"/>
    <col min="6874" max="6874" width="5.28515625" style="2" customWidth="1"/>
    <col min="6875" max="6875" width="10.42578125" style="2" customWidth="1"/>
    <col min="6876" max="6876" width="13.7109375" style="2" bestFit="1" customWidth="1"/>
    <col min="6877" max="6877" width="11.85546875" style="2" customWidth="1"/>
    <col min="6878" max="6878" width="13.140625" style="2" customWidth="1"/>
    <col min="6879" max="6879" width="12" style="2" customWidth="1"/>
    <col min="6880" max="6880" width="11.140625" style="2" customWidth="1"/>
    <col min="6881" max="6881" width="12" style="2" customWidth="1"/>
    <col min="6882" max="6882" width="9.85546875" style="2" customWidth="1"/>
    <col min="6883" max="6883" width="8.85546875" style="2" customWidth="1"/>
    <col min="6884" max="6885" width="11.140625" style="2" customWidth="1"/>
    <col min="6886" max="6886" width="13" style="2" customWidth="1"/>
    <col min="6887" max="6887" width="10" style="2" customWidth="1"/>
    <col min="6888" max="6888" width="10" style="2" bestFit="1" customWidth="1"/>
    <col min="6889" max="7129" width="14.7109375" style="2"/>
    <col min="7130" max="7130" width="5.28515625" style="2" customWidth="1"/>
    <col min="7131" max="7131" width="10.42578125" style="2" customWidth="1"/>
    <col min="7132" max="7132" width="13.7109375" style="2" bestFit="1" customWidth="1"/>
    <col min="7133" max="7133" width="11.85546875" style="2" customWidth="1"/>
    <col min="7134" max="7134" width="13.140625" style="2" customWidth="1"/>
    <col min="7135" max="7135" width="12" style="2" customWidth="1"/>
    <col min="7136" max="7136" width="11.140625" style="2" customWidth="1"/>
    <col min="7137" max="7137" width="12" style="2" customWidth="1"/>
    <col min="7138" max="7138" width="9.85546875" style="2" customWidth="1"/>
    <col min="7139" max="7139" width="8.85546875" style="2" customWidth="1"/>
    <col min="7140" max="7141" width="11.140625" style="2" customWidth="1"/>
    <col min="7142" max="7142" width="13" style="2" customWidth="1"/>
    <col min="7143" max="7143" width="10" style="2" customWidth="1"/>
    <col min="7144" max="7144" width="10" style="2" bestFit="1" customWidth="1"/>
    <col min="7145" max="7385" width="14.7109375" style="2"/>
    <col min="7386" max="7386" width="5.28515625" style="2" customWidth="1"/>
    <col min="7387" max="7387" width="10.42578125" style="2" customWidth="1"/>
    <col min="7388" max="7388" width="13.7109375" style="2" bestFit="1" customWidth="1"/>
    <col min="7389" max="7389" width="11.85546875" style="2" customWidth="1"/>
    <col min="7390" max="7390" width="13.140625" style="2" customWidth="1"/>
    <col min="7391" max="7391" width="12" style="2" customWidth="1"/>
    <col min="7392" max="7392" width="11.140625" style="2" customWidth="1"/>
    <col min="7393" max="7393" width="12" style="2" customWidth="1"/>
    <col min="7394" max="7394" width="9.85546875" style="2" customWidth="1"/>
    <col min="7395" max="7395" width="8.85546875" style="2" customWidth="1"/>
    <col min="7396" max="7397" width="11.140625" style="2" customWidth="1"/>
    <col min="7398" max="7398" width="13" style="2" customWidth="1"/>
    <col min="7399" max="7399" width="10" style="2" customWidth="1"/>
    <col min="7400" max="7400" width="10" style="2" bestFit="1" customWidth="1"/>
    <col min="7401" max="7641" width="14.7109375" style="2"/>
    <col min="7642" max="7642" width="5.28515625" style="2" customWidth="1"/>
    <col min="7643" max="7643" width="10.42578125" style="2" customWidth="1"/>
    <col min="7644" max="7644" width="13.7109375" style="2" bestFit="1" customWidth="1"/>
    <col min="7645" max="7645" width="11.85546875" style="2" customWidth="1"/>
    <col min="7646" max="7646" width="13.140625" style="2" customWidth="1"/>
    <col min="7647" max="7647" width="12" style="2" customWidth="1"/>
    <col min="7648" max="7648" width="11.140625" style="2" customWidth="1"/>
    <col min="7649" max="7649" width="12" style="2" customWidth="1"/>
    <col min="7650" max="7650" width="9.85546875" style="2" customWidth="1"/>
    <col min="7651" max="7651" width="8.85546875" style="2" customWidth="1"/>
    <col min="7652" max="7653" width="11.140625" style="2" customWidth="1"/>
    <col min="7654" max="7654" width="13" style="2" customWidth="1"/>
    <col min="7655" max="7655" width="10" style="2" customWidth="1"/>
    <col min="7656" max="7656" width="10" style="2" bestFit="1" customWidth="1"/>
    <col min="7657" max="7897" width="14.7109375" style="2"/>
    <col min="7898" max="7898" width="5.28515625" style="2" customWidth="1"/>
    <col min="7899" max="7899" width="10.42578125" style="2" customWidth="1"/>
    <col min="7900" max="7900" width="13.7109375" style="2" bestFit="1" customWidth="1"/>
    <col min="7901" max="7901" width="11.85546875" style="2" customWidth="1"/>
    <col min="7902" max="7902" width="13.140625" style="2" customWidth="1"/>
    <col min="7903" max="7903" width="12" style="2" customWidth="1"/>
    <col min="7904" max="7904" width="11.140625" style="2" customWidth="1"/>
    <col min="7905" max="7905" width="12" style="2" customWidth="1"/>
    <col min="7906" max="7906" width="9.85546875" style="2" customWidth="1"/>
    <col min="7907" max="7907" width="8.85546875" style="2" customWidth="1"/>
    <col min="7908" max="7909" width="11.140625" style="2" customWidth="1"/>
    <col min="7910" max="7910" width="13" style="2" customWidth="1"/>
    <col min="7911" max="7911" width="10" style="2" customWidth="1"/>
    <col min="7912" max="7912" width="10" style="2" bestFit="1" customWidth="1"/>
    <col min="7913" max="8153" width="14.7109375" style="2"/>
    <col min="8154" max="8154" width="5.28515625" style="2" customWidth="1"/>
    <col min="8155" max="8155" width="10.42578125" style="2" customWidth="1"/>
    <col min="8156" max="8156" width="13.7109375" style="2" bestFit="1" customWidth="1"/>
    <col min="8157" max="8157" width="11.85546875" style="2" customWidth="1"/>
    <col min="8158" max="8158" width="13.140625" style="2" customWidth="1"/>
    <col min="8159" max="8159" width="12" style="2" customWidth="1"/>
    <col min="8160" max="8160" width="11.140625" style="2" customWidth="1"/>
    <col min="8161" max="8161" width="12" style="2" customWidth="1"/>
    <col min="8162" max="8162" width="9.85546875" style="2" customWidth="1"/>
    <col min="8163" max="8163" width="8.85546875" style="2" customWidth="1"/>
    <col min="8164" max="8165" width="11.140625" style="2" customWidth="1"/>
    <col min="8166" max="8166" width="13" style="2" customWidth="1"/>
    <col min="8167" max="8167" width="10" style="2" customWidth="1"/>
    <col min="8168" max="8168" width="10" style="2" bestFit="1" customWidth="1"/>
    <col min="8169" max="8409" width="14.7109375" style="2"/>
    <col min="8410" max="8410" width="5.28515625" style="2" customWidth="1"/>
    <col min="8411" max="8411" width="10.42578125" style="2" customWidth="1"/>
    <col min="8412" max="8412" width="13.7109375" style="2" bestFit="1" customWidth="1"/>
    <col min="8413" max="8413" width="11.85546875" style="2" customWidth="1"/>
    <col min="8414" max="8414" width="13.140625" style="2" customWidth="1"/>
    <col min="8415" max="8415" width="12" style="2" customWidth="1"/>
    <col min="8416" max="8416" width="11.140625" style="2" customWidth="1"/>
    <col min="8417" max="8417" width="12" style="2" customWidth="1"/>
    <col min="8418" max="8418" width="9.85546875" style="2" customWidth="1"/>
    <col min="8419" max="8419" width="8.85546875" style="2" customWidth="1"/>
    <col min="8420" max="8421" width="11.140625" style="2" customWidth="1"/>
    <col min="8422" max="8422" width="13" style="2" customWidth="1"/>
    <col min="8423" max="8423" width="10" style="2" customWidth="1"/>
    <col min="8424" max="8424" width="10" style="2" bestFit="1" customWidth="1"/>
    <col min="8425" max="8665" width="14.7109375" style="2"/>
    <col min="8666" max="8666" width="5.28515625" style="2" customWidth="1"/>
    <col min="8667" max="8667" width="10.42578125" style="2" customWidth="1"/>
    <col min="8668" max="8668" width="13.7109375" style="2" bestFit="1" customWidth="1"/>
    <col min="8669" max="8669" width="11.85546875" style="2" customWidth="1"/>
    <col min="8670" max="8670" width="13.140625" style="2" customWidth="1"/>
    <col min="8671" max="8671" width="12" style="2" customWidth="1"/>
    <col min="8672" max="8672" width="11.140625" style="2" customWidth="1"/>
    <col min="8673" max="8673" width="12" style="2" customWidth="1"/>
    <col min="8674" max="8674" width="9.85546875" style="2" customWidth="1"/>
    <col min="8675" max="8675" width="8.85546875" style="2" customWidth="1"/>
    <col min="8676" max="8677" width="11.140625" style="2" customWidth="1"/>
    <col min="8678" max="8678" width="13" style="2" customWidth="1"/>
    <col min="8679" max="8679" width="10" style="2" customWidth="1"/>
    <col min="8680" max="8680" width="10" style="2" bestFit="1" customWidth="1"/>
    <col min="8681" max="8921" width="14.7109375" style="2"/>
    <col min="8922" max="8922" width="5.28515625" style="2" customWidth="1"/>
    <col min="8923" max="8923" width="10.42578125" style="2" customWidth="1"/>
    <col min="8924" max="8924" width="13.7109375" style="2" bestFit="1" customWidth="1"/>
    <col min="8925" max="8925" width="11.85546875" style="2" customWidth="1"/>
    <col min="8926" max="8926" width="13.140625" style="2" customWidth="1"/>
    <col min="8927" max="8927" width="12" style="2" customWidth="1"/>
    <col min="8928" max="8928" width="11.140625" style="2" customWidth="1"/>
    <col min="8929" max="8929" width="12" style="2" customWidth="1"/>
    <col min="8930" max="8930" width="9.85546875" style="2" customWidth="1"/>
    <col min="8931" max="8931" width="8.85546875" style="2" customWidth="1"/>
    <col min="8932" max="8933" width="11.140625" style="2" customWidth="1"/>
    <col min="8934" max="8934" width="13" style="2" customWidth="1"/>
    <col min="8935" max="8935" width="10" style="2" customWidth="1"/>
    <col min="8936" max="8936" width="10" style="2" bestFit="1" customWidth="1"/>
    <col min="8937" max="9177" width="14.7109375" style="2"/>
    <col min="9178" max="9178" width="5.28515625" style="2" customWidth="1"/>
    <col min="9179" max="9179" width="10.42578125" style="2" customWidth="1"/>
    <col min="9180" max="9180" width="13.7109375" style="2" bestFit="1" customWidth="1"/>
    <col min="9181" max="9181" width="11.85546875" style="2" customWidth="1"/>
    <col min="9182" max="9182" width="13.140625" style="2" customWidth="1"/>
    <col min="9183" max="9183" width="12" style="2" customWidth="1"/>
    <col min="9184" max="9184" width="11.140625" style="2" customWidth="1"/>
    <col min="9185" max="9185" width="12" style="2" customWidth="1"/>
    <col min="9186" max="9186" width="9.85546875" style="2" customWidth="1"/>
    <col min="9187" max="9187" width="8.85546875" style="2" customWidth="1"/>
    <col min="9188" max="9189" width="11.140625" style="2" customWidth="1"/>
    <col min="9190" max="9190" width="13" style="2" customWidth="1"/>
    <col min="9191" max="9191" width="10" style="2" customWidth="1"/>
    <col min="9192" max="9192" width="10" style="2" bestFit="1" customWidth="1"/>
    <col min="9193" max="9433" width="14.7109375" style="2"/>
    <col min="9434" max="9434" width="5.28515625" style="2" customWidth="1"/>
    <col min="9435" max="9435" width="10.42578125" style="2" customWidth="1"/>
    <col min="9436" max="9436" width="13.7109375" style="2" bestFit="1" customWidth="1"/>
    <col min="9437" max="9437" width="11.85546875" style="2" customWidth="1"/>
    <col min="9438" max="9438" width="13.140625" style="2" customWidth="1"/>
    <col min="9439" max="9439" width="12" style="2" customWidth="1"/>
    <col min="9440" max="9440" width="11.140625" style="2" customWidth="1"/>
    <col min="9441" max="9441" width="12" style="2" customWidth="1"/>
    <col min="9442" max="9442" width="9.85546875" style="2" customWidth="1"/>
    <col min="9443" max="9443" width="8.85546875" style="2" customWidth="1"/>
    <col min="9444" max="9445" width="11.140625" style="2" customWidth="1"/>
    <col min="9446" max="9446" width="13" style="2" customWidth="1"/>
    <col min="9447" max="9447" width="10" style="2" customWidth="1"/>
    <col min="9448" max="9448" width="10" style="2" bestFit="1" customWidth="1"/>
    <col min="9449" max="9689" width="14.7109375" style="2"/>
    <col min="9690" max="9690" width="5.28515625" style="2" customWidth="1"/>
    <col min="9691" max="9691" width="10.42578125" style="2" customWidth="1"/>
    <col min="9692" max="9692" width="13.7109375" style="2" bestFit="1" customWidth="1"/>
    <col min="9693" max="9693" width="11.85546875" style="2" customWidth="1"/>
    <col min="9694" max="9694" width="13.140625" style="2" customWidth="1"/>
    <col min="9695" max="9695" width="12" style="2" customWidth="1"/>
    <col min="9696" max="9696" width="11.140625" style="2" customWidth="1"/>
    <col min="9697" max="9697" width="12" style="2" customWidth="1"/>
    <col min="9698" max="9698" width="9.85546875" style="2" customWidth="1"/>
    <col min="9699" max="9699" width="8.85546875" style="2" customWidth="1"/>
    <col min="9700" max="9701" width="11.140625" style="2" customWidth="1"/>
    <col min="9702" max="9702" width="13" style="2" customWidth="1"/>
    <col min="9703" max="9703" width="10" style="2" customWidth="1"/>
    <col min="9704" max="9704" width="10" style="2" bestFit="1" customWidth="1"/>
    <col min="9705" max="9945" width="14.7109375" style="2"/>
    <col min="9946" max="9946" width="5.28515625" style="2" customWidth="1"/>
    <col min="9947" max="9947" width="10.42578125" style="2" customWidth="1"/>
    <col min="9948" max="9948" width="13.7109375" style="2" bestFit="1" customWidth="1"/>
    <col min="9949" max="9949" width="11.85546875" style="2" customWidth="1"/>
    <col min="9950" max="9950" width="13.140625" style="2" customWidth="1"/>
    <col min="9951" max="9951" width="12" style="2" customWidth="1"/>
    <col min="9952" max="9952" width="11.140625" style="2" customWidth="1"/>
    <col min="9953" max="9953" width="12" style="2" customWidth="1"/>
    <col min="9954" max="9954" width="9.85546875" style="2" customWidth="1"/>
    <col min="9955" max="9955" width="8.85546875" style="2" customWidth="1"/>
    <col min="9956" max="9957" width="11.140625" style="2" customWidth="1"/>
    <col min="9958" max="9958" width="13" style="2" customWidth="1"/>
    <col min="9959" max="9959" width="10" style="2" customWidth="1"/>
    <col min="9960" max="9960" width="10" style="2" bestFit="1" customWidth="1"/>
    <col min="9961" max="10201" width="14.7109375" style="2"/>
    <col min="10202" max="10202" width="5.28515625" style="2" customWidth="1"/>
    <col min="10203" max="10203" width="10.42578125" style="2" customWidth="1"/>
    <col min="10204" max="10204" width="13.7109375" style="2" bestFit="1" customWidth="1"/>
    <col min="10205" max="10205" width="11.85546875" style="2" customWidth="1"/>
    <col min="10206" max="10206" width="13.140625" style="2" customWidth="1"/>
    <col min="10207" max="10207" width="12" style="2" customWidth="1"/>
    <col min="10208" max="10208" width="11.140625" style="2" customWidth="1"/>
    <col min="10209" max="10209" width="12" style="2" customWidth="1"/>
    <col min="10210" max="10210" width="9.85546875" style="2" customWidth="1"/>
    <col min="10211" max="10211" width="8.85546875" style="2" customWidth="1"/>
    <col min="10212" max="10213" width="11.140625" style="2" customWidth="1"/>
    <col min="10214" max="10214" width="13" style="2" customWidth="1"/>
    <col min="10215" max="10215" width="10" style="2" customWidth="1"/>
    <col min="10216" max="10216" width="10" style="2" bestFit="1" customWidth="1"/>
    <col min="10217" max="10457" width="14.7109375" style="2"/>
    <col min="10458" max="10458" width="5.28515625" style="2" customWidth="1"/>
    <col min="10459" max="10459" width="10.42578125" style="2" customWidth="1"/>
    <col min="10460" max="10460" width="13.7109375" style="2" bestFit="1" customWidth="1"/>
    <col min="10461" max="10461" width="11.85546875" style="2" customWidth="1"/>
    <col min="10462" max="10462" width="13.140625" style="2" customWidth="1"/>
    <col min="10463" max="10463" width="12" style="2" customWidth="1"/>
    <col min="10464" max="10464" width="11.140625" style="2" customWidth="1"/>
    <col min="10465" max="10465" width="12" style="2" customWidth="1"/>
    <col min="10466" max="10466" width="9.85546875" style="2" customWidth="1"/>
    <col min="10467" max="10467" width="8.85546875" style="2" customWidth="1"/>
    <col min="10468" max="10469" width="11.140625" style="2" customWidth="1"/>
    <col min="10470" max="10470" width="13" style="2" customWidth="1"/>
    <col min="10471" max="10471" width="10" style="2" customWidth="1"/>
    <col min="10472" max="10472" width="10" style="2" bestFit="1" customWidth="1"/>
    <col min="10473" max="10713" width="14.7109375" style="2"/>
    <col min="10714" max="10714" width="5.28515625" style="2" customWidth="1"/>
    <col min="10715" max="10715" width="10.42578125" style="2" customWidth="1"/>
    <col min="10716" max="10716" width="13.7109375" style="2" bestFit="1" customWidth="1"/>
    <col min="10717" max="10717" width="11.85546875" style="2" customWidth="1"/>
    <col min="10718" max="10718" width="13.140625" style="2" customWidth="1"/>
    <col min="10719" max="10719" width="12" style="2" customWidth="1"/>
    <col min="10720" max="10720" width="11.140625" style="2" customWidth="1"/>
    <col min="10721" max="10721" width="12" style="2" customWidth="1"/>
    <col min="10722" max="10722" width="9.85546875" style="2" customWidth="1"/>
    <col min="10723" max="10723" width="8.85546875" style="2" customWidth="1"/>
    <col min="10724" max="10725" width="11.140625" style="2" customWidth="1"/>
    <col min="10726" max="10726" width="13" style="2" customWidth="1"/>
    <col min="10727" max="10727" width="10" style="2" customWidth="1"/>
    <col min="10728" max="10728" width="10" style="2" bestFit="1" customWidth="1"/>
    <col min="10729" max="10969" width="14.7109375" style="2"/>
    <col min="10970" max="10970" width="5.28515625" style="2" customWidth="1"/>
    <col min="10971" max="10971" width="10.42578125" style="2" customWidth="1"/>
    <col min="10972" max="10972" width="13.7109375" style="2" bestFit="1" customWidth="1"/>
    <col min="10973" max="10973" width="11.85546875" style="2" customWidth="1"/>
    <col min="10974" max="10974" width="13.140625" style="2" customWidth="1"/>
    <col min="10975" max="10975" width="12" style="2" customWidth="1"/>
    <col min="10976" max="10976" width="11.140625" style="2" customWidth="1"/>
    <col min="10977" max="10977" width="12" style="2" customWidth="1"/>
    <col min="10978" max="10978" width="9.85546875" style="2" customWidth="1"/>
    <col min="10979" max="10979" width="8.85546875" style="2" customWidth="1"/>
    <col min="10980" max="10981" width="11.140625" style="2" customWidth="1"/>
    <col min="10982" max="10982" width="13" style="2" customWidth="1"/>
    <col min="10983" max="10983" width="10" style="2" customWidth="1"/>
    <col min="10984" max="10984" width="10" style="2" bestFit="1" customWidth="1"/>
    <col min="10985" max="11225" width="14.7109375" style="2"/>
    <col min="11226" max="11226" width="5.28515625" style="2" customWidth="1"/>
    <col min="11227" max="11227" width="10.42578125" style="2" customWidth="1"/>
    <col min="11228" max="11228" width="13.7109375" style="2" bestFit="1" customWidth="1"/>
    <col min="11229" max="11229" width="11.85546875" style="2" customWidth="1"/>
    <col min="11230" max="11230" width="13.140625" style="2" customWidth="1"/>
    <col min="11231" max="11231" width="12" style="2" customWidth="1"/>
    <col min="11232" max="11232" width="11.140625" style="2" customWidth="1"/>
    <col min="11233" max="11233" width="12" style="2" customWidth="1"/>
    <col min="11234" max="11234" width="9.85546875" style="2" customWidth="1"/>
    <col min="11235" max="11235" width="8.85546875" style="2" customWidth="1"/>
    <col min="11236" max="11237" width="11.140625" style="2" customWidth="1"/>
    <col min="11238" max="11238" width="13" style="2" customWidth="1"/>
    <col min="11239" max="11239" width="10" style="2" customWidth="1"/>
    <col min="11240" max="11240" width="10" style="2" bestFit="1" customWidth="1"/>
    <col min="11241" max="11481" width="14.7109375" style="2"/>
    <col min="11482" max="11482" width="5.28515625" style="2" customWidth="1"/>
    <col min="11483" max="11483" width="10.42578125" style="2" customWidth="1"/>
    <col min="11484" max="11484" width="13.7109375" style="2" bestFit="1" customWidth="1"/>
    <col min="11485" max="11485" width="11.85546875" style="2" customWidth="1"/>
    <col min="11486" max="11486" width="13.140625" style="2" customWidth="1"/>
    <col min="11487" max="11487" width="12" style="2" customWidth="1"/>
    <col min="11488" max="11488" width="11.140625" style="2" customWidth="1"/>
    <col min="11489" max="11489" width="12" style="2" customWidth="1"/>
    <col min="11490" max="11490" width="9.85546875" style="2" customWidth="1"/>
    <col min="11491" max="11491" width="8.85546875" style="2" customWidth="1"/>
    <col min="11492" max="11493" width="11.140625" style="2" customWidth="1"/>
    <col min="11494" max="11494" width="13" style="2" customWidth="1"/>
    <col min="11495" max="11495" width="10" style="2" customWidth="1"/>
    <col min="11496" max="11496" width="10" style="2" bestFit="1" customWidth="1"/>
    <col min="11497" max="11737" width="14.7109375" style="2"/>
    <col min="11738" max="11738" width="5.28515625" style="2" customWidth="1"/>
    <col min="11739" max="11739" width="10.42578125" style="2" customWidth="1"/>
    <col min="11740" max="11740" width="13.7109375" style="2" bestFit="1" customWidth="1"/>
    <col min="11741" max="11741" width="11.85546875" style="2" customWidth="1"/>
    <col min="11742" max="11742" width="13.140625" style="2" customWidth="1"/>
    <col min="11743" max="11743" width="12" style="2" customWidth="1"/>
    <col min="11744" max="11744" width="11.140625" style="2" customWidth="1"/>
    <col min="11745" max="11745" width="12" style="2" customWidth="1"/>
    <col min="11746" max="11746" width="9.85546875" style="2" customWidth="1"/>
    <col min="11747" max="11747" width="8.85546875" style="2" customWidth="1"/>
    <col min="11748" max="11749" width="11.140625" style="2" customWidth="1"/>
    <col min="11750" max="11750" width="13" style="2" customWidth="1"/>
    <col min="11751" max="11751" width="10" style="2" customWidth="1"/>
    <col min="11752" max="11752" width="10" style="2" bestFit="1" customWidth="1"/>
    <col min="11753" max="11993" width="14.7109375" style="2"/>
    <col min="11994" max="11994" width="5.28515625" style="2" customWidth="1"/>
    <col min="11995" max="11995" width="10.42578125" style="2" customWidth="1"/>
    <col min="11996" max="11996" width="13.7109375" style="2" bestFit="1" customWidth="1"/>
    <col min="11997" max="11997" width="11.85546875" style="2" customWidth="1"/>
    <col min="11998" max="11998" width="13.140625" style="2" customWidth="1"/>
    <col min="11999" max="11999" width="12" style="2" customWidth="1"/>
    <col min="12000" max="12000" width="11.140625" style="2" customWidth="1"/>
    <col min="12001" max="12001" width="12" style="2" customWidth="1"/>
    <col min="12002" max="12002" width="9.85546875" style="2" customWidth="1"/>
    <col min="12003" max="12003" width="8.85546875" style="2" customWidth="1"/>
    <col min="12004" max="12005" width="11.140625" style="2" customWidth="1"/>
    <col min="12006" max="12006" width="13" style="2" customWidth="1"/>
    <col min="12007" max="12007" width="10" style="2" customWidth="1"/>
    <col min="12008" max="12008" width="10" style="2" bestFit="1" customWidth="1"/>
    <col min="12009" max="12249" width="14.7109375" style="2"/>
    <col min="12250" max="12250" width="5.28515625" style="2" customWidth="1"/>
    <col min="12251" max="12251" width="10.42578125" style="2" customWidth="1"/>
    <col min="12252" max="12252" width="13.7109375" style="2" bestFit="1" customWidth="1"/>
    <col min="12253" max="12253" width="11.85546875" style="2" customWidth="1"/>
    <col min="12254" max="12254" width="13.140625" style="2" customWidth="1"/>
    <col min="12255" max="12255" width="12" style="2" customWidth="1"/>
    <col min="12256" max="12256" width="11.140625" style="2" customWidth="1"/>
    <col min="12257" max="12257" width="12" style="2" customWidth="1"/>
    <col min="12258" max="12258" width="9.85546875" style="2" customWidth="1"/>
    <col min="12259" max="12259" width="8.85546875" style="2" customWidth="1"/>
    <col min="12260" max="12261" width="11.140625" style="2" customWidth="1"/>
    <col min="12262" max="12262" width="13" style="2" customWidth="1"/>
    <col min="12263" max="12263" width="10" style="2" customWidth="1"/>
    <col min="12264" max="12264" width="10" style="2" bestFit="1" customWidth="1"/>
    <col min="12265" max="12505" width="14.7109375" style="2"/>
    <col min="12506" max="12506" width="5.28515625" style="2" customWidth="1"/>
    <col min="12507" max="12507" width="10.42578125" style="2" customWidth="1"/>
    <col min="12508" max="12508" width="13.7109375" style="2" bestFit="1" customWidth="1"/>
    <col min="12509" max="12509" width="11.85546875" style="2" customWidth="1"/>
    <col min="12510" max="12510" width="13.140625" style="2" customWidth="1"/>
    <col min="12511" max="12511" width="12" style="2" customWidth="1"/>
    <col min="12512" max="12512" width="11.140625" style="2" customWidth="1"/>
    <col min="12513" max="12513" width="12" style="2" customWidth="1"/>
    <col min="12514" max="12514" width="9.85546875" style="2" customWidth="1"/>
    <col min="12515" max="12515" width="8.85546875" style="2" customWidth="1"/>
    <col min="12516" max="12517" width="11.140625" style="2" customWidth="1"/>
    <col min="12518" max="12518" width="13" style="2" customWidth="1"/>
    <col min="12519" max="12519" width="10" style="2" customWidth="1"/>
    <col min="12520" max="12520" width="10" style="2" bestFit="1" customWidth="1"/>
    <col min="12521" max="12761" width="14.7109375" style="2"/>
    <col min="12762" max="12762" width="5.28515625" style="2" customWidth="1"/>
    <col min="12763" max="12763" width="10.42578125" style="2" customWidth="1"/>
    <col min="12764" max="12764" width="13.7109375" style="2" bestFit="1" customWidth="1"/>
    <col min="12765" max="12765" width="11.85546875" style="2" customWidth="1"/>
    <col min="12766" max="12766" width="13.140625" style="2" customWidth="1"/>
    <col min="12767" max="12767" width="12" style="2" customWidth="1"/>
    <col min="12768" max="12768" width="11.140625" style="2" customWidth="1"/>
    <col min="12769" max="12769" width="12" style="2" customWidth="1"/>
    <col min="12770" max="12770" width="9.85546875" style="2" customWidth="1"/>
    <col min="12771" max="12771" width="8.85546875" style="2" customWidth="1"/>
    <col min="12772" max="12773" width="11.140625" style="2" customWidth="1"/>
    <col min="12774" max="12774" width="13" style="2" customWidth="1"/>
    <col min="12775" max="12775" width="10" style="2" customWidth="1"/>
    <col min="12776" max="12776" width="10" style="2" bestFit="1" customWidth="1"/>
    <col min="12777" max="13017" width="14.7109375" style="2"/>
    <col min="13018" max="13018" width="5.28515625" style="2" customWidth="1"/>
    <col min="13019" max="13019" width="10.42578125" style="2" customWidth="1"/>
    <col min="13020" max="13020" width="13.7109375" style="2" bestFit="1" customWidth="1"/>
    <col min="13021" max="13021" width="11.85546875" style="2" customWidth="1"/>
    <col min="13022" max="13022" width="13.140625" style="2" customWidth="1"/>
    <col min="13023" max="13023" width="12" style="2" customWidth="1"/>
    <col min="13024" max="13024" width="11.140625" style="2" customWidth="1"/>
    <col min="13025" max="13025" width="12" style="2" customWidth="1"/>
    <col min="13026" max="13026" width="9.85546875" style="2" customWidth="1"/>
    <col min="13027" max="13027" width="8.85546875" style="2" customWidth="1"/>
    <col min="13028" max="13029" width="11.140625" style="2" customWidth="1"/>
    <col min="13030" max="13030" width="13" style="2" customWidth="1"/>
    <col min="13031" max="13031" width="10" style="2" customWidth="1"/>
    <col min="13032" max="13032" width="10" style="2" bestFit="1" customWidth="1"/>
    <col min="13033" max="13273" width="14.7109375" style="2"/>
    <col min="13274" max="13274" width="5.28515625" style="2" customWidth="1"/>
    <col min="13275" max="13275" width="10.42578125" style="2" customWidth="1"/>
    <col min="13276" max="13276" width="13.7109375" style="2" bestFit="1" customWidth="1"/>
    <col min="13277" max="13277" width="11.85546875" style="2" customWidth="1"/>
    <col min="13278" max="13278" width="13.140625" style="2" customWidth="1"/>
    <col min="13279" max="13279" width="12" style="2" customWidth="1"/>
    <col min="13280" max="13280" width="11.140625" style="2" customWidth="1"/>
    <col min="13281" max="13281" width="12" style="2" customWidth="1"/>
    <col min="13282" max="13282" width="9.85546875" style="2" customWidth="1"/>
    <col min="13283" max="13283" width="8.85546875" style="2" customWidth="1"/>
    <col min="13284" max="13285" width="11.140625" style="2" customWidth="1"/>
    <col min="13286" max="13286" width="13" style="2" customWidth="1"/>
    <col min="13287" max="13287" width="10" style="2" customWidth="1"/>
    <col min="13288" max="13288" width="10" style="2" bestFit="1" customWidth="1"/>
    <col min="13289" max="13529" width="14.7109375" style="2"/>
    <col min="13530" max="13530" width="5.28515625" style="2" customWidth="1"/>
    <col min="13531" max="13531" width="10.42578125" style="2" customWidth="1"/>
    <col min="13532" max="13532" width="13.7109375" style="2" bestFit="1" customWidth="1"/>
    <col min="13533" max="13533" width="11.85546875" style="2" customWidth="1"/>
    <col min="13534" max="13534" width="13.140625" style="2" customWidth="1"/>
    <col min="13535" max="13535" width="12" style="2" customWidth="1"/>
    <col min="13536" max="13536" width="11.140625" style="2" customWidth="1"/>
    <col min="13537" max="13537" width="12" style="2" customWidth="1"/>
    <col min="13538" max="13538" width="9.85546875" style="2" customWidth="1"/>
    <col min="13539" max="13539" width="8.85546875" style="2" customWidth="1"/>
    <col min="13540" max="13541" width="11.140625" style="2" customWidth="1"/>
    <col min="13542" max="13542" width="13" style="2" customWidth="1"/>
    <col min="13543" max="13543" width="10" style="2" customWidth="1"/>
    <col min="13544" max="13544" width="10" style="2" bestFit="1" customWidth="1"/>
    <col min="13545" max="13785" width="14.7109375" style="2"/>
    <col min="13786" max="13786" width="5.28515625" style="2" customWidth="1"/>
    <col min="13787" max="13787" width="10.42578125" style="2" customWidth="1"/>
    <col min="13788" max="13788" width="13.7109375" style="2" bestFit="1" customWidth="1"/>
    <col min="13789" max="13789" width="11.85546875" style="2" customWidth="1"/>
    <col min="13790" max="13790" width="13.140625" style="2" customWidth="1"/>
    <col min="13791" max="13791" width="12" style="2" customWidth="1"/>
    <col min="13792" max="13792" width="11.140625" style="2" customWidth="1"/>
    <col min="13793" max="13793" width="12" style="2" customWidth="1"/>
    <col min="13794" max="13794" width="9.85546875" style="2" customWidth="1"/>
    <col min="13795" max="13795" width="8.85546875" style="2" customWidth="1"/>
    <col min="13796" max="13797" width="11.140625" style="2" customWidth="1"/>
    <col min="13798" max="13798" width="13" style="2" customWidth="1"/>
    <col min="13799" max="13799" width="10" style="2" customWidth="1"/>
    <col min="13800" max="13800" width="10" style="2" bestFit="1" customWidth="1"/>
    <col min="13801" max="14041" width="14.7109375" style="2"/>
    <col min="14042" max="14042" width="5.28515625" style="2" customWidth="1"/>
    <col min="14043" max="14043" width="10.42578125" style="2" customWidth="1"/>
    <col min="14044" max="14044" width="13.7109375" style="2" bestFit="1" customWidth="1"/>
    <col min="14045" max="14045" width="11.85546875" style="2" customWidth="1"/>
    <col min="14046" max="14046" width="13.140625" style="2" customWidth="1"/>
    <col min="14047" max="14047" width="12" style="2" customWidth="1"/>
    <col min="14048" max="14048" width="11.140625" style="2" customWidth="1"/>
    <col min="14049" max="14049" width="12" style="2" customWidth="1"/>
    <col min="14050" max="14050" width="9.85546875" style="2" customWidth="1"/>
    <col min="14051" max="14051" width="8.85546875" style="2" customWidth="1"/>
    <col min="14052" max="14053" width="11.140625" style="2" customWidth="1"/>
    <col min="14054" max="14054" width="13" style="2" customWidth="1"/>
    <col min="14055" max="14055" width="10" style="2" customWidth="1"/>
    <col min="14056" max="14056" width="10" style="2" bestFit="1" customWidth="1"/>
    <col min="14057" max="14297" width="14.7109375" style="2"/>
    <col min="14298" max="14298" width="5.28515625" style="2" customWidth="1"/>
    <col min="14299" max="14299" width="10.42578125" style="2" customWidth="1"/>
    <col min="14300" max="14300" width="13.7109375" style="2" bestFit="1" customWidth="1"/>
    <col min="14301" max="14301" width="11.85546875" style="2" customWidth="1"/>
    <col min="14302" max="14302" width="13.140625" style="2" customWidth="1"/>
    <col min="14303" max="14303" width="12" style="2" customWidth="1"/>
    <col min="14304" max="14304" width="11.140625" style="2" customWidth="1"/>
    <col min="14305" max="14305" width="12" style="2" customWidth="1"/>
    <col min="14306" max="14306" width="9.85546875" style="2" customWidth="1"/>
    <col min="14307" max="14307" width="8.85546875" style="2" customWidth="1"/>
    <col min="14308" max="14309" width="11.140625" style="2" customWidth="1"/>
    <col min="14310" max="14310" width="13" style="2" customWidth="1"/>
    <col min="14311" max="14311" width="10" style="2" customWidth="1"/>
    <col min="14312" max="14312" width="10" style="2" bestFit="1" customWidth="1"/>
    <col min="14313" max="14553" width="14.7109375" style="2"/>
    <col min="14554" max="14554" width="5.28515625" style="2" customWidth="1"/>
    <col min="14555" max="14555" width="10.42578125" style="2" customWidth="1"/>
    <col min="14556" max="14556" width="13.7109375" style="2" bestFit="1" customWidth="1"/>
    <col min="14557" max="14557" width="11.85546875" style="2" customWidth="1"/>
    <col min="14558" max="14558" width="13.140625" style="2" customWidth="1"/>
    <col min="14559" max="14559" width="12" style="2" customWidth="1"/>
    <col min="14560" max="14560" width="11.140625" style="2" customWidth="1"/>
    <col min="14561" max="14561" width="12" style="2" customWidth="1"/>
    <col min="14562" max="14562" width="9.85546875" style="2" customWidth="1"/>
    <col min="14563" max="14563" width="8.85546875" style="2" customWidth="1"/>
    <col min="14564" max="14565" width="11.140625" style="2" customWidth="1"/>
    <col min="14566" max="14566" width="13" style="2" customWidth="1"/>
    <col min="14567" max="14567" width="10" style="2" customWidth="1"/>
    <col min="14568" max="14568" width="10" style="2" bestFit="1" customWidth="1"/>
    <col min="14569" max="14809" width="14.7109375" style="2"/>
    <col min="14810" max="14810" width="5.28515625" style="2" customWidth="1"/>
    <col min="14811" max="14811" width="10.42578125" style="2" customWidth="1"/>
    <col min="14812" max="14812" width="13.7109375" style="2" bestFit="1" customWidth="1"/>
    <col min="14813" max="14813" width="11.85546875" style="2" customWidth="1"/>
    <col min="14814" max="14814" width="13.140625" style="2" customWidth="1"/>
    <col min="14815" max="14815" width="12" style="2" customWidth="1"/>
    <col min="14816" max="14816" width="11.140625" style="2" customWidth="1"/>
    <col min="14817" max="14817" width="12" style="2" customWidth="1"/>
    <col min="14818" max="14818" width="9.85546875" style="2" customWidth="1"/>
    <col min="14819" max="14819" width="8.85546875" style="2" customWidth="1"/>
    <col min="14820" max="14821" width="11.140625" style="2" customWidth="1"/>
    <col min="14822" max="14822" width="13" style="2" customWidth="1"/>
    <col min="14823" max="14823" width="10" style="2" customWidth="1"/>
    <col min="14824" max="14824" width="10" style="2" bestFit="1" customWidth="1"/>
    <col min="14825" max="15065" width="14.7109375" style="2"/>
    <col min="15066" max="15066" width="5.28515625" style="2" customWidth="1"/>
    <col min="15067" max="15067" width="10.42578125" style="2" customWidth="1"/>
    <col min="15068" max="15068" width="13.7109375" style="2" bestFit="1" customWidth="1"/>
    <col min="15069" max="15069" width="11.85546875" style="2" customWidth="1"/>
    <col min="15070" max="15070" width="13.140625" style="2" customWidth="1"/>
    <col min="15071" max="15071" width="12" style="2" customWidth="1"/>
    <col min="15072" max="15072" width="11.140625" style="2" customWidth="1"/>
    <col min="15073" max="15073" width="12" style="2" customWidth="1"/>
    <col min="15074" max="15074" width="9.85546875" style="2" customWidth="1"/>
    <col min="15075" max="15075" width="8.85546875" style="2" customWidth="1"/>
    <col min="15076" max="15077" width="11.140625" style="2" customWidth="1"/>
    <col min="15078" max="15078" width="13" style="2" customWidth="1"/>
    <col min="15079" max="15079" width="10" style="2" customWidth="1"/>
    <col min="15080" max="15080" width="10" style="2" bestFit="1" customWidth="1"/>
    <col min="15081" max="15321" width="14.7109375" style="2"/>
    <col min="15322" max="15322" width="5.28515625" style="2" customWidth="1"/>
    <col min="15323" max="15323" width="10.42578125" style="2" customWidth="1"/>
    <col min="15324" max="15324" width="13.7109375" style="2" bestFit="1" customWidth="1"/>
    <col min="15325" max="15325" width="11.85546875" style="2" customWidth="1"/>
    <col min="15326" max="15326" width="13.140625" style="2" customWidth="1"/>
    <col min="15327" max="15327" width="12" style="2" customWidth="1"/>
    <col min="15328" max="15328" width="11.140625" style="2" customWidth="1"/>
    <col min="15329" max="15329" width="12" style="2" customWidth="1"/>
    <col min="15330" max="15330" width="9.85546875" style="2" customWidth="1"/>
    <col min="15331" max="15331" width="8.85546875" style="2" customWidth="1"/>
    <col min="15332" max="15333" width="11.140625" style="2" customWidth="1"/>
    <col min="15334" max="15334" width="13" style="2" customWidth="1"/>
    <col min="15335" max="15335" width="10" style="2" customWidth="1"/>
    <col min="15336" max="15336" width="10" style="2" bestFit="1" customWidth="1"/>
    <col min="15337" max="15577" width="14.7109375" style="2"/>
    <col min="15578" max="15578" width="5.28515625" style="2" customWidth="1"/>
    <col min="15579" max="15579" width="10.42578125" style="2" customWidth="1"/>
    <col min="15580" max="15580" width="13.7109375" style="2" bestFit="1" customWidth="1"/>
    <col min="15581" max="15581" width="11.85546875" style="2" customWidth="1"/>
    <col min="15582" max="15582" width="13.140625" style="2" customWidth="1"/>
    <col min="15583" max="15583" width="12" style="2" customWidth="1"/>
    <col min="15584" max="15584" width="11.140625" style="2" customWidth="1"/>
    <col min="15585" max="15585" width="12" style="2" customWidth="1"/>
    <col min="15586" max="15586" width="9.85546875" style="2" customWidth="1"/>
    <col min="15587" max="15587" width="8.85546875" style="2" customWidth="1"/>
    <col min="15588" max="15589" width="11.140625" style="2" customWidth="1"/>
    <col min="15590" max="15590" width="13" style="2" customWidth="1"/>
    <col min="15591" max="15591" width="10" style="2" customWidth="1"/>
    <col min="15592" max="15592" width="10" style="2" bestFit="1" customWidth="1"/>
    <col min="15593" max="15833" width="14.7109375" style="2"/>
    <col min="15834" max="15834" width="5.28515625" style="2" customWidth="1"/>
    <col min="15835" max="15835" width="10.42578125" style="2" customWidth="1"/>
    <col min="15836" max="15836" width="13.7109375" style="2" bestFit="1" customWidth="1"/>
    <col min="15837" max="15837" width="11.85546875" style="2" customWidth="1"/>
    <col min="15838" max="15838" width="13.140625" style="2" customWidth="1"/>
    <col min="15839" max="15839" width="12" style="2" customWidth="1"/>
    <col min="15840" max="15840" width="11.140625" style="2" customWidth="1"/>
    <col min="15841" max="15841" width="12" style="2" customWidth="1"/>
    <col min="15842" max="15842" width="9.85546875" style="2" customWidth="1"/>
    <col min="15843" max="15843" width="8.85546875" style="2" customWidth="1"/>
    <col min="15844" max="15845" width="11.140625" style="2" customWidth="1"/>
    <col min="15846" max="15846" width="13" style="2" customWidth="1"/>
    <col min="15847" max="15847" width="10" style="2" customWidth="1"/>
    <col min="15848" max="15848" width="10" style="2" bestFit="1" customWidth="1"/>
    <col min="15849" max="16089" width="14.7109375" style="2"/>
    <col min="16090" max="16090" width="5.28515625" style="2" customWidth="1"/>
    <col min="16091" max="16091" width="10.42578125" style="2" customWidth="1"/>
    <col min="16092" max="16092" width="13.7109375" style="2" bestFit="1" customWidth="1"/>
    <col min="16093" max="16093" width="11.85546875" style="2" customWidth="1"/>
    <col min="16094" max="16094" width="13.140625" style="2" customWidth="1"/>
    <col min="16095" max="16095" width="12" style="2" customWidth="1"/>
    <col min="16096" max="16096" width="11.140625" style="2" customWidth="1"/>
    <col min="16097" max="16097" width="12" style="2" customWidth="1"/>
    <col min="16098" max="16098" width="9.85546875" style="2" customWidth="1"/>
    <col min="16099" max="16099" width="8.85546875" style="2" customWidth="1"/>
    <col min="16100" max="16101" width="11.140625" style="2" customWidth="1"/>
    <col min="16102" max="16102" width="13" style="2" customWidth="1"/>
    <col min="16103" max="16103" width="10" style="2" customWidth="1"/>
    <col min="16104" max="16104" width="10" style="2" bestFit="1" customWidth="1"/>
    <col min="16105" max="16384" width="14.7109375" style="2"/>
  </cols>
  <sheetData>
    <row r="1" spans="1:14" ht="12" customHeight="1" x14ac:dyDescent="0.3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9" t="s">
        <v>184</v>
      </c>
    </row>
    <row r="2" spans="1:14" ht="12" customHeight="1" x14ac:dyDescent="0.35">
      <c r="A2" s="398" t="s">
        <v>185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</row>
    <row r="3" spans="1:14" ht="12.75" customHeight="1" x14ac:dyDescent="0.3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399" t="s">
        <v>186</v>
      </c>
      <c r="N3" s="399"/>
    </row>
    <row r="4" spans="1:14" s="82" customFormat="1" ht="35.25" customHeight="1" x14ac:dyDescent="0.25">
      <c r="A4" s="395" t="s">
        <v>187</v>
      </c>
      <c r="B4" s="81" t="s">
        <v>188</v>
      </c>
      <c r="C4" s="81" t="s">
        <v>189</v>
      </c>
      <c r="D4" s="81" t="s">
        <v>188</v>
      </c>
      <c r="E4" s="395" t="s">
        <v>190</v>
      </c>
      <c r="F4" s="395" t="s">
        <v>191</v>
      </c>
      <c r="G4" s="395" t="s">
        <v>192</v>
      </c>
      <c r="H4" s="395" t="s">
        <v>193</v>
      </c>
      <c r="I4" s="395" t="s">
        <v>194</v>
      </c>
      <c r="J4" s="395" t="s">
        <v>195</v>
      </c>
      <c r="K4" s="395" t="s">
        <v>196</v>
      </c>
      <c r="L4" s="395" t="s">
        <v>197</v>
      </c>
      <c r="M4" s="395" t="s">
        <v>198</v>
      </c>
      <c r="N4" s="395" t="s">
        <v>199</v>
      </c>
    </row>
    <row r="5" spans="1:14" s="82" customFormat="1" ht="18" customHeight="1" x14ac:dyDescent="0.25">
      <c r="A5" s="395"/>
      <c r="B5" s="83" t="s">
        <v>200</v>
      </c>
      <c r="C5" s="83" t="s">
        <v>201</v>
      </c>
      <c r="D5" s="83" t="s">
        <v>202</v>
      </c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1:14" ht="11.25" customHeight="1" x14ac:dyDescent="0.35">
      <c r="A6" s="84"/>
      <c r="B6" s="85" t="s">
        <v>128</v>
      </c>
      <c r="C6" s="86"/>
      <c r="D6" s="86"/>
      <c r="E6" s="86"/>
      <c r="F6" s="86"/>
      <c r="G6" s="86"/>
      <c r="H6" s="86"/>
      <c r="I6" s="86"/>
      <c r="J6" s="86"/>
      <c r="K6" s="86"/>
      <c r="L6" s="86"/>
      <c r="N6" s="87"/>
    </row>
    <row r="7" spans="1:14" ht="14.1" customHeight="1" x14ac:dyDescent="0.35">
      <c r="A7" s="88" t="s">
        <v>138</v>
      </c>
      <c r="B7" s="89">
        <v>434</v>
      </c>
      <c r="C7" s="90">
        <v>4.76</v>
      </c>
      <c r="D7" s="89">
        <v>91</v>
      </c>
      <c r="E7" s="89">
        <v>20032</v>
      </c>
      <c r="F7" s="89">
        <v>-26</v>
      </c>
      <c r="G7" s="89">
        <v>20058</v>
      </c>
      <c r="H7" s="89">
        <v>1293</v>
      </c>
      <c r="I7" s="89">
        <v>30</v>
      </c>
      <c r="J7" s="89">
        <v>18795</v>
      </c>
      <c r="K7" s="89">
        <v>18541</v>
      </c>
      <c r="L7" s="89">
        <v>3047</v>
      </c>
      <c r="M7" s="89">
        <v>1219</v>
      </c>
      <c r="N7" s="89">
        <v>2749</v>
      </c>
    </row>
    <row r="8" spans="1:14" ht="14.1" customHeight="1" x14ac:dyDescent="0.35">
      <c r="A8" s="88" t="s">
        <v>139</v>
      </c>
      <c r="B8" s="89">
        <v>440</v>
      </c>
      <c r="C8" s="90">
        <v>4.76</v>
      </c>
      <c r="D8" s="89">
        <v>92</v>
      </c>
      <c r="E8" s="89">
        <v>20919</v>
      </c>
      <c r="F8" s="89">
        <v>-27</v>
      </c>
      <c r="G8" s="89">
        <v>20946</v>
      </c>
      <c r="H8" s="89">
        <v>1438</v>
      </c>
      <c r="I8" s="89">
        <v>52</v>
      </c>
      <c r="J8" s="89">
        <v>19560</v>
      </c>
      <c r="K8" s="89">
        <v>19019</v>
      </c>
      <c r="L8" s="89">
        <v>3506</v>
      </c>
      <c r="M8" s="89">
        <v>1375</v>
      </c>
      <c r="N8" s="89">
        <v>2954</v>
      </c>
    </row>
    <row r="9" spans="1:14" ht="14.1" customHeight="1" x14ac:dyDescent="0.35">
      <c r="A9" s="88" t="s">
        <v>140</v>
      </c>
      <c r="B9" s="89">
        <v>458</v>
      </c>
      <c r="C9" s="90">
        <v>4.76</v>
      </c>
      <c r="D9" s="89">
        <v>96</v>
      </c>
      <c r="E9" s="89">
        <v>22406</v>
      </c>
      <c r="F9" s="89">
        <v>-49</v>
      </c>
      <c r="G9" s="89">
        <v>22455</v>
      </c>
      <c r="H9" s="89">
        <v>1632</v>
      </c>
      <c r="I9" s="89">
        <v>62</v>
      </c>
      <c r="J9" s="89">
        <v>20885</v>
      </c>
      <c r="K9" s="89">
        <v>19675</v>
      </c>
      <c r="L9" s="89">
        <v>4464</v>
      </c>
      <c r="M9" s="89">
        <v>1803</v>
      </c>
      <c r="N9" s="89">
        <v>3487</v>
      </c>
    </row>
    <row r="10" spans="1:14" ht="14.1" customHeight="1" x14ac:dyDescent="0.35">
      <c r="A10" s="88" t="s">
        <v>141</v>
      </c>
      <c r="B10" s="89">
        <v>500</v>
      </c>
      <c r="C10" s="90">
        <v>4.76</v>
      </c>
      <c r="D10" s="89">
        <v>105</v>
      </c>
      <c r="E10" s="89">
        <v>25157</v>
      </c>
      <c r="F10" s="89">
        <v>-35</v>
      </c>
      <c r="G10" s="89">
        <v>25192</v>
      </c>
      <c r="H10" s="89">
        <v>1890</v>
      </c>
      <c r="I10" s="89">
        <v>49</v>
      </c>
      <c r="J10" s="89">
        <v>23351</v>
      </c>
      <c r="K10" s="89">
        <v>21369</v>
      </c>
      <c r="L10" s="89">
        <v>5727</v>
      </c>
      <c r="M10" s="89">
        <v>1914</v>
      </c>
      <c r="N10" s="89">
        <v>3818</v>
      </c>
    </row>
    <row r="11" spans="1:14" ht="14.1" customHeight="1" x14ac:dyDescent="0.35">
      <c r="A11" s="88" t="s">
        <v>142</v>
      </c>
      <c r="B11" s="89">
        <v>544</v>
      </c>
      <c r="C11" s="90">
        <v>4.76</v>
      </c>
      <c r="D11" s="89">
        <v>114</v>
      </c>
      <c r="E11" s="89">
        <v>28669</v>
      </c>
      <c r="F11" s="89">
        <v>-55</v>
      </c>
      <c r="G11" s="89">
        <v>28724</v>
      </c>
      <c r="H11" s="89">
        <v>2250</v>
      </c>
      <c r="I11" s="89">
        <v>217</v>
      </c>
      <c r="J11" s="89">
        <v>26691</v>
      </c>
      <c r="K11" s="89">
        <v>24471</v>
      </c>
      <c r="L11" s="89">
        <v>7056</v>
      </c>
      <c r="M11" s="89">
        <v>1992</v>
      </c>
      <c r="N11" s="89">
        <v>4795</v>
      </c>
    </row>
    <row r="12" spans="1:14" ht="14.1" customHeight="1" x14ac:dyDescent="0.35">
      <c r="A12" s="88" t="s">
        <v>143</v>
      </c>
      <c r="B12" s="89">
        <v>595</v>
      </c>
      <c r="C12" s="90">
        <v>4.76</v>
      </c>
      <c r="D12" s="89">
        <v>125</v>
      </c>
      <c r="E12" s="89">
        <v>31690</v>
      </c>
      <c r="F12" s="89">
        <v>-50</v>
      </c>
      <c r="G12" s="89">
        <v>31740</v>
      </c>
      <c r="H12" s="89">
        <v>2520</v>
      </c>
      <c r="I12" s="89">
        <v>245</v>
      </c>
      <c r="J12" s="89">
        <v>29465</v>
      </c>
      <c r="K12" s="89">
        <v>26935</v>
      </c>
      <c r="L12" s="89">
        <v>6485</v>
      </c>
      <c r="M12" s="89">
        <v>2158</v>
      </c>
      <c r="N12" s="89">
        <v>3838</v>
      </c>
    </row>
    <row r="13" spans="1:14" ht="14.1" customHeight="1" x14ac:dyDescent="0.35">
      <c r="A13" s="88" t="s">
        <v>144</v>
      </c>
      <c r="B13" s="89">
        <v>659</v>
      </c>
      <c r="C13" s="90">
        <v>4.76</v>
      </c>
      <c r="D13" s="89">
        <v>138</v>
      </c>
      <c r="E13" s="89">
        <v>36126</v>
      </c>
      <c r="F13" s="89">
        <v>-48</v>
      </c>
      <c r="G13" s="89">
        <v>36174</v>
      </c>
      <c r="H13" s="89">
        <v>3154</v>
      </c>
      <c r="I13" s="89">
        <v>230</v>
      </c>
      <c r="J13" s="89">
        <v>33250</v>
      </c>
      <c r="K13" s="89">
        <v>38112</v>
      </c>
      <c r="L13" s="89">
        <v>7417</v>
      </c>
      <c r="M13" s="89">
        <v>2460</v>
      </c>
      <c r="N13" s="89">
        <v>4815</v>
      </c>
    </row>
    <row r="14" spans="1:14" ht="14.1" customHeight="1" x14ac:dyDescent="0.35">
      <c r="A14" s="88" t="s">
        <v>145</v>
      </c>
      <c r="B14" s="89">
        <v>692</v>
      </c>
      <c r="C14" s="90">
        <v>4.76</v>
      </c>
      <c r="D14" s="89">
        <v>145</v>
      </c>
      <c r="E14" s="89">
        <v>38985</v>
      </c>
      <c r="F14" s="89">
        <v>-23</v>
      </c>
      <c r="G14" s="89">
        <v>39008</v>
      </c>
      <c r="H14" s="89">
        <v>1971</v>
      </c>
      <c r="I14" s="89">
        <v>217</v>
      </c>
      <c r="J14" s="89">
        <v>36254</v>
      </c>
      <c r="K14" s="89">
        <v>33824</v>
      </c>
      <c r="L14" s="89">
        <v>6764</v>
      </c>
      <c r="M14" s="89">
        <v>2862</v>
      </c>
      <c r="N14" s="89">
        <v>4442</v>
      </c>
    </row>
    <row r="15" spans="1:14" ht="14.1" customHeight="1" x14ac:dyDescent="0.35">
      <c r="A15" s="88" t="s">
        <v>146</v>
      </c>
      <c r="B15" s="89">
        <v>723</v>
      </c>
      <c r="C15" s="90">
        <v>4.76</v>
      </c>
      <c r="D15" s="89">
        <v>152</v>
      </c>
      <c r="E15" s="89">
        <v>41945</v>
      </c>
      <c r="F15" s="89">
        <v>-30</v>
      </c>
      <c r="G15" s="89">
        <v>41975</v>
      </c>
      <c r="H15" s="89">
        <v>3586</v>
      </c>
      <c r="I15" s="89">
        <v>222</v>
      </c>
      <c r="J15" s="89">
        <v>38611</v>
      </c>
      <c r="K15" s="89">
        <v>36621</v>
      </c>
      <c r="L15" s="89">
        <v>6858</v>
      </c>
      <c r="M15" s="89">
        <v>2862</v>
      </c>
      <c r="N15" s="89">
        <v>4366</v>
      </c>
    </row>
    <row r="16" spans="1:14" ht="14.1" customHeight="1" x14ac:dyDescent="0.35">
      <c r="A16" s="88" t="s">
        <v>147</v>
      </c>
      <c r="B16" s="89">
        <v>809</v>
      </c>
      <c r="C16" s="90">
        <v>4.76</v>
      </c>
      <c r="D16" s="89">
        <v>170</v>
      </c>
      <c r="E16" s="89">
        <v>48298</v>
      </c>
      <c r="F16" s="89">
        <v>3</v>
      </c>
      <c r="G16" s="89">
        <v>48295</v>
      </c>
      <c r="H16" s="89">
        <v>4636</v>
      </c>
      <c r="I16" s="89">
        <v>232</v>
      </c>
      <c r="J16" s="89">
        <v>43891</v>
      </c>
      <c r="K16" s="89">
        <v>41307</v>
      </c>
      <c r="L16" s="89">
        <v>8293</v>
      </c>
      <c r="M16" s="89">
        <v>3637</v>
      </c>
      <c r="N16" s="89">
        <v>4942</v>
      </c>
    </row>
    <row r="17" spans="1:14" ht="14.1" customHeight="1" x14ac:dyDescent="0.35">
      <c r="A17" s="88" t="s">
        <v>148</v>
      </c>
      <c r="B17" s="89">
        <v>834</v>
      </c>
      <c r="C17" s="90">
        <v>4.76</v>
      </c>
      <c r="D17" s="89">
        <v>175</v>
      </c>
      <c r="E17" s="89">
        <v>51273</v>
      </c>
      <c r="F17" s="89">
        <v>-82</v>
      </c>
      <c r="G17" s="89">
        <v>51355</v>
      </c>
      <c r="H17" s="89">
        <v>4978</v>
      </c>
      <c r="I17" s="89">
        <v>193</v>
      </c>
      <c r="J17" s="89">
        <v>46570</v>
      </c>
      <c r="K17" s="89">
        <v>46077</v>
      </c>
      <c r="L17" s="89">
        <v>8679</v>
      </c>
      <c r="M17" s="89">
        <v>3922</v>
      </c>
      <c r="N17" s="89">
        <v>5323</v>
      </c>
    </row>
    <row r="18" spans="1:14" ht="14.1" customHeight="1" x14ac:dyDescent="0.35">
      <c r="A18" s="88" t="s">
        <v>149</v>
      </c>
      <c r="B18" s="89">
        <v>874</v>
      </c>
      <c r="C18" s="90">
        <v>4.76</v>
      </c>
      <c r="D18" s="89">
        <v>184</v>
      </c>
      <c r="E18" s="89">
        <v>54367</v>
      </c>
      <c r="F18" s="89">
        <v>99</v>
      </c>
      <c r="G18" s="89">
        <v>55268</v>
      </c>
      <c r="H18" s="89">
        <v>5117</v>
      </c>
      <c r="I18" s="89">
        <v>228</v>
      </c>
      <c r="J18" s="89">
        <v>50379</v>
      </c>
      <c r="K18" s="89">
        <v>47645</v>
      </c>
      <c r="L18" s="89">
        <v>8427</v>
      </c>
      <c r="M18" s="89">
        <v>3923</v>
      </c>
      <c r="N18" s="89">
        <v>4727</v>
      </c>
    </row>
    <row r="19" spans="1:14" ht="14.1" customHeight="1" x14ac:dyDescent="0.35">
      <c r="A19" s="88" t="s">
        <v>150</v>
      </c>
      <c r="B19" s="89">
        <v>1043</v>
      </c>
      <c r="C19" s="90">
        <v>7.33</v>
      </c>
      <c r="D19" s="89">
        <v>142</v>
      </c>
      <c r="E19" s="89">
        <v>68716</v>
      </c>
      <c r="F19" s="89">
        <v>463</v>
      </c>
      <c r="G19" s="89">
        <v>68273</v>
      </c>
      <c r="H19" s="89">
        <v>6600</v>
      </c>
      <c r="I19" s="89">
        <v>522</v>
      </c>
      <c r="J19" s="89">
        <v>62175</v>
      </c>
      <c r="K19" s="89">
        <v>58381</v>
      </c>
      <c r="L19" s="89">
        <v>9509</v>
      </c>
      <c r="M19" s="89">
        <v>9961</v>
      </c>
      <c r="N19" s="89">
        <v>9598</v>
      </c>
    </row>
    <row r="20" spans="1:14" ht="14.1" customHeight="1" x14ac:dyDescent="0.25">
      <c r="A20" s="88" t="s">
        <v>151</v>
      </c>
      <c r="B20" s="89">
        <v>1319</v>
      </c>
      <c r="C20" s="90">
        <v>9.91</v>
      </c>
      <c r="D20" s="89">
        <v>133</v>
      </c>
      <c r="E20" s="89">
        <v>89532</v>
      </c>
      <c r="F20" s="89">
        <v>617</v>
      </c>
      <c r="G20" s="89">
        <v>88915</v>
      </c>
      <c r="H20" s="89">
        <v>9486</v>
      </c>
      <c r="I20" s="89">
        <v>3094</v>
      </c>
      <c r="J20" s="89">
        <v>82503</v>
      </c>
      <c r="K20" s="89">
        <v>79385</v>
      </c>
      <c r="L20" s="89">
        <v>12772</v>
      </c>
      <c r="M20" s="89">
        <v>11960</v>
      </c>
      <c r="N20" s="89">
        <v>15202</v>
      </c>
    </row>
    <row r="21" spans="1:14" ht="14.1" customHeight="1" x14ac:dyDescent="0.25">
      <c r="A21" s="88" t="s">
        <v>152</v>
      </c>
      <c r="B21" s="89">
        <v>1618</v>
      </c>
      <c r="C21" s="90">
        <v>9.91</v>
      </c>
      <c r="D21" s="89">
        <v>163</v>
      </c>
      <c r="E21" s="89">
        <v>113201</v>
      </c>
      <c r="F21" s="89">
        <v>1147</v>
      </c>
      <c r="G21" s="89">
        <v>112054</v>
      </c>
      <c r="H21" s="89">
        <v>11560</v>
      </c>
      <c r="I21" s="89">
        <v>3934</v>
      </c>
      <c r="J21" s="89">
        <v>104428</v>
      </c>
      <c r="K21" s="89">
        <v>102041</v>
      </c>
      <c r="L21" s="89">
        <v>20035</v>
      </c>
      <c r="M21" s="89">
        <v>12994</v>
      </c>
      <c r="N21" s="89">
        <v>23016</v>
      </c>
    </row>
    <row r="22" spans="1:14" ht="14.1" customHeight="1" x14ac:dyDescent="0.25">
      <c r="A22" s="88" t="s">
        <v>153</v>
      </c>
      <c r="B22" s="89">
        <v>1862</v>
      </c>
      <c r="C22" s="90">
        <v>9.91</v>
      </c>
      <c r="D22" s="89">
        <v>188</v>
      </c>
      <c r="E22" s="89">
        <v>134322</v>
      </c>
      <c r="F22" s="89">
        <v>2992</v>
      </c>
      <c r="G22" s="89">
        <v>131330</v>
      </c>
      <c r="H22" s="89">
        <v>13642</v>
      </c>
      <c r="I22" s="89">
        <v>3014</v>
      </c>
      <c r="J22" s="89">
        <v>120702</v>
      </c>
      <c r="K22" s="89">
        <v>116847</v>
      </c>
      <c r="L22" s="89">
        <v>26456</v>
      </c>
      <c r="M22" s="89">
        <v>13881</v>
      </c>
      <c r="N22" s="89">
        <v>23854</v>
      </c>
    </row>
    <row r="23" spans="1:14" ht="14.1" customHeight="1" x14ac:dyDescent="0.25">
      <c r="A23" s="88" t="s">
        <v>154</v>
      </c>
      <c r="B23" s="89">
        <v>2106</v>
      </c>
      <c r="C23" s="90">
        <v>9.91</v>
      </c>
      <c r="D23" s="89">
        <v>213</v>
      </c>
      <c r="E23" s="89">
        <v>156522</v>
      </c>
      <c r="F23" s="89">
        <v>5480</v>
      </c>
      <c r="G23" s="91">
        <v>151042</v>
      </c>
      <c r="H23" s="89">
        <v>15650</v>
      </c>
      <c r="I23" s="89">
        <v>1884</v>
      </c>
      <c r="J23" s="89">
        <v>137278</v>
      </c>
      <c r="K23" s="89">
        <v>132058</v>
      </c>
      <c r="L23" s="89">
        <v>31734</v>
      </c>
      <c r="M23" s="89">
        <v>13991</v>
      </c>
      <c r="N23" s="89">
        <v>26741</v>
      </c>
    </row>
    <row r="24" spans="1:14" ht="14.1" customHeight="1" x14ac:dyDescent="0.25">
      <c r="A24" s="88" t="s">
        <v>155</v>
      </c>
      <c r="B24" s="89">
        <v>2481</v>
      </c>
      <c r="C24" s="90">
        <v>9.91</v>
      </c>
      <c r="D24" s="89">
        <v>250</v>
      </c>
      <c r="E24" s="89">
        <v>190043</v>
      </c>
      <c r="F24" s="89">
        <v>12139</v>
      </c>
      <c r="G24" s="91">
        <v>177904</v>
      </c>
      <c r="H24" s="89">
        <v>19604</v>
      </c>
      <c r="I24" s="89">
        <v>3110</v>
      </c>
      <c r="J24" s="89">
        <v>161410</v>
      </c>
      <c r="K24" s="89">
        <v>159228</v>
      </c>
      <c r="L24" s="89">
        <v>34647</v>
      </c>
      <c r="M24" s="89">
        <v>16629</v>
      </c>
      <c r="N24" s="89">
        <v>32600</v>
      </c>
    </row>
    <row r="25" spans="1:14" ht="14.1" customHeight="1" x14ac:dyDescent="0.25">
      <c r="A25" s="88" t="s">
        <v>156</v>
      </c>
      <c r="B25" s="89">
        <v>2673</v>
      </c>
      <c r="C25" s="90">
        <v>9.91</v>
      </c>
      <c r="D25" s="89">
        <v>270</v>
      </c>
      <c r="E25" s="89">
        <v>211004</v>
      </c>
      <c r="F25" s="89">
        <v>14533</v>
      </c>
      <c r="G25" s="91">
        <v>196471</v>
      </c>
      <c r="H25" s="89">
        <v>24058</v>
      </c>
      <c r="I25" s="89">
        <v>6987</v>
      </c>
      <c r="J25" s="89">
        <v>179400</v>
      </c>
      <c r="K25" s="89">
        <v>179117</v>
      </c>
      <c r="L25" s="89">
        <v>38354</v>
      </c>
      <c r="M25" s="89">
        <v>21529</v>
      </c>
      <c r="N25" s="89">
        <v>42529</v>
      </c>
    </row>
    <row r="26" spans="1:14" ht="14.1" customHeight="1" x14ac:dyDescent="0.25">
      <c r="A26" s="88" t="s">
        <v>157</v>
      </c>
      <c r="B26" s="89">
        <v>2115</v>
      </c>
      <c r="C26" s="90">
        <v>9.91</v>
      </c>
      <c r="D26" s="89">
        <v>314</v>
      </c>
      <c r="E26" s="89">
        <v>253452</v>
      </c>
      <c r="F26" s="89">
        <v>18384</v>
      </c>
      <c r="G26" s="91">
        <v>235168</v>
      </c>
      <c r="H26" s="89">
        <v>30333</v>
      </c>
      <c r="I26" s="89">
        <v>6407</v>
      </c>
      <c r="J26" s="89">
        <v>211242</v>
      </c>
      <c r="K26" s="89">
        <v>212594</v>
      </c>
      <c r="L26" s="89">
        <v>47667</v>
      </c>
      <c r="M26" s="89">
        <v>29485</v>
      </c>
      <c r="N26" s="89">
        <v>54578</v>
      </c>
    </row>
    <row r="27" spans="1:14" ht="14.1" customHeight="1" x14ac:dyDescent="0.25">
      <c r="A27" s="88" t="s">
        <v>158</v>
      </c>
      <c r="B27" s="89">
        <v>3597</v>
      </c>
      <c r="C27" s="90">
        <v>9.91</v>
      </c>
      <c r="D27" s="89">
        <v>362.96670030272452</v>
      </c>
      <c r="E27" s="89">
        <v>300888</v>
      </c>
      <c r="F27" s="89">
        <v>22692</v>
      </c>
      <c r="G27" s="89">
        <v>278196</v>
      </c>
      <c r="H27" s="89">
        <v>35562</v>
      </c>
      <c r="I27" s="89">
        <v>5197</v>
      </c>
      <c r="J27" s="89">
        <v>247831</v>
      </c>
      <c r="K27" s="89">
        <v>252411</v>
      </c>
      <c r="L27" s="89">
        <v>52207</v>
      </c>
      <c r="M27" s="89">
        <v>35707</v>
      </c>
      <c r="N27" s="89">
        <v>62129</v>
      </c>
    </row>
    <row r="28" spans="1:14" ht="14.1" customHeight="1" x14ac:dyDescent="0.25">
      <c r="A28" s="88" t="s">
        <v>159</v>
      </c>
      <c r="B28" s="89">
        <v>4058</v>
      </c>
      <c r="C28" s="90">
        <v>9.91</v>
      </c>
      <c r="D28" s="89">
        <v>409.48536831483352</v>
      </c>
      <c r="E28" s="89">
        <v>349508</v>
      </c>
      <c r="F28" s="89">
        <v>25349</v>
      </c>
      <c r="G28" s="89">
        <v>324159</v>
      </c>
      <c r="H28" s="89">
        <v>37440</v>
      </c>
      <c r="I28" s="89">
        <v>5434</v>
      </c>
      <c r="J28" s="89">
        <v>292153</v>
      </c>
      <c r="K28" s="89">
        <v>297180</v>
      </c>
      <c r="L28" s="89">
        <v>62447</v>
      </c>
      <c r="M28" s="89">
        <v>33033</v>
      </c>
      <c r="N28" s="89">
        <v>68501</v>
      </c>
    </row>
    <row r="29" spans="1:14" ht="14.1" customHeight="1" x14ac:dyDescent="0.25">
      <c r="A29" s="88" t="s">
        <v>160</v>
      </c>
      <c r="B29" s="89">
        <v>4555</v>
      </c>
      <c r="C29" s="90">
        <v>12.71</v>
      </c>
      <c r="D29" s="89">
        <v>358.37922895357985</v>
      </c>
      <c r="E29" s="89">
        <v>403782</v>
      </c>
      <c r="F29" s="89">
        <v>39395</v>
      </c>
      <c r="G29" s="89">
        <v>364387</v>
      </c>
      <c r="H29" s="89">
        <v>45487</v>
      </c>
      <c r="I29" s="89">
        <v>7512</v>
      </c>
      <c r="J29" s="89">
        <v>326412</v>
      </c>
      <c r="K29" s="89">
        <v>333548</v>
      </c>
      <c r="L29" s="89">
        <v>68462</v>
      </c>
      <c r="M29" s="89">
        <v>44395</v>
      </c>
      <c r="N29" s="89">
        <v>82018</v>
      </c>
    </row>
    <row r="30" spans="1:14" ht="14.1" customHeight="1" x14ac:dyDescent="0.25">
      <c r="A30" s="88" t="s">
        <v>161</v>
      </c>
      <c r="B30" s="89">
        <v>5040</v>
      </c>
      <c r="C30" s="90">
        <v>13.48</v>
      </c>
      <c r="D30" s="89">
        <v>373.88724035608305</v>
      </c>
      <c r="E30" s="89">
        <v>459397</v>
      </c>
      <c r="F30" s="89">
        <v>39595</v>
      </c>
      <c r="G30" s="89">
        <v>419802</v>
      </c>
      <c r="H30" s="89">
        <v>53557</v>
      </c>
      <c r="I30" s="89">
        <v>8104</v>
      </c>
      <c r="J30" s="89">
        <v>374349</v>
      </c>
      <c r="K30" s="89">
        <v>387488</v>
      </c>
      <c r="L30" s="89">
        <v>76401</v>
      </c>
      <c r="M30" s="89">
        <v>47835</v>
      </c>
      <c r="N30" s="89">
        <v>92222</v>
      </c>
    </row>
    <row r="31" spans="1:14" ht="14.1" customHeight="1" x14ac:dyDescent="0.25">
      <c r="A31" s="88" t="s">
        <v>162</v>
      </c>
      <c r="B31" s="89">
        <v>5450</v>
      </c>
      <c r="C31" s="90">
        <v>15.15</v>
      </c>
      <c r="D31" s="89">
        <v>359.7359735973597</v>
      </c>
      <c r="E31" s="89">
        <v>510468</v>
      </c>
      <c r="F31" s="89">
        <v>38311</v>
      </c>
      <c r="G31" s="89">
        <v>472157</v>
      </c>
      <c r="H31" s="89">
        <v>56396</v>
      </c>
      <c r="I31" s="89">
        <v>9303</v>
      </c>
      <c r="J31" s="89">
        <v>425064</v>
      </c>
      <c r="K31" s="89">
        <v>442472</v>
      </c>
      <c r="L31" s="89">
        <v>86525</v>
      </c>
      <c r="M31" s="89">
        <v>49889</v>
      </c>
      <c r="N31" s="89">
        <v>106729</v>
      </c>
    </row>
    <row r="32" spans="1:14" ht="14.1" customHeight="1" x14ac:dyDescent="0.25">
      <c r="A32" s="88" t="s">
        <v>163</v>
      </c>
      <c r="B32" s="89">
        <v>5777</v>
      </c>
      <c r="C32" s="90">
        <v>16.14</v>
      </c>
      <c r="D32" s="89">
        <v>357.93060718711274</v>
      </c>
      <c r="E32" s="89">
        <v>555891</v>
      </c>
      <c r="F32" s="89">
        <v>14359</v>
      </c>
      <c r="G32" s="89">
        <v>514532</v>
      </c>
      <c r="H32" s="89">
        <v>58205</v>
      </c>
      <c r="I32" s="89">
        <v>9992</v>
      </c>
      <c r="J32" s="89">
        <v>466319</v>
      </c>
      <c r="K32" s="89">
        <v>458194</v>
      </c>
      <c r="L32" s="89">
        <v>96545</v>
      </c>
      <c r="M32" s="89">
        <v>63268</v>
      </c>
      <c r="N32" s="89">
        <v>103475</v>
      </c>
    </row>
    <row r="33" spans="1:14" ht="14.1" customHeight="1" x14ac:dyDescent="0.25">
      <c r="A33" s="88" t="s">
        <v>164</v>
      </c>
      <c r="B33" s="89">
        <v>6159</v>
      </c>
      <c r="C33" s="90">
        <v>17.18</v>
      </c>
      <c r="D33" s="89">
        <v>358.49825378346918</v>
      </c>
      <c r="E33" s="89">
        <v>608857</v>
      </c>
      <c r="F33" s="89">
        <v>36378</v>
      </c>
      <c r="G33" s="89">
        <v>572479</v>
      </c>
      <c r="H33" s="89">
        <v>64422</v>
      </c>
      <c r="I33" s="89">
        <v>7374</v>
      </c>
      <c r="J33" s="89">
        <v>515431</v>
      </c>
      <c r="K33" s="89">
        <v>493156</v>
      </c>
      <c r="L33" s="89">
        <v>109540</v>
      </c>
      <c r="M33" s="89">
        <v>79056</v>
      </c>
      <c r="N33" s="89">
        <v>109273</v>
      </c>
    </row>
    <row r="34" spans="1:14" ht="14.1" customHeight="1" x14ac:dyDescent="0.25">
      <c r="A34" s="88" t="s">
        <v>165</v>
      </c>
      <c r="B34" s="89">
        <v>6948</v>
      </c>
      <c r="C34" s="90">
        <v>17.600000000000001</v>
      </c>
      <c r="D34" s="89">
        <v>394.77272727272725</v>
      </c>
      <c r="E34" s="89">
        <v>704484</v>
      </c>
      <c r="F34" s="89">
        <v>29095</v>
      </c>
      <c r="G34" s="89">
        <v>675389</v>
      </c>
      <c r="H34" s="89">
        <v>84494</v>
      </c>
      <c r="I34" s="89">
        <v>10130</v>
      </c>
      <c r="J34" s="89">
        <v>601025</v>
      </c>
      <c r="K34" s="89">
        <v>591319</v>
      </c>
      <c r="L34" s="89">
        <v>121666</v>
      </c>
      <c r="M34" s="89">
        <v>93601</v>
      </c>
      <c r="N34" s="89">
        <v>131197</v>
      </c>
    </row>
    <row r="35" spans="1:14" ht="14.1" customHeight="1" x14ac:dyDescent="0.25">
      <c r="A35" s="88" t="s">
        <v>166</v>
      </c>
      <c r="B35" s="91">
        <v>7452.8213751868452</v>
      </c>
      <c r="C35" s="88">
        <v>19.22</v>
      </c>
      <c r="D35" s="91">
        <v>387.76385927090769</v>
      </c>
      <c r="E35" s="91">
        <v>797750</v>
      </c>
      <c r="F35" s="91">
        <v>28005</v>
      </c>
      <c r="G35" s="91">
        <v>769745</v>
      </c>
      <c r="H35" s="91">
        <v>99361</v>
      </c>
      <c r="I35" s="91">
        <v>12754</v>
      </c>
      <c r="J35" s="91">
        <v>683138</v>
      </c>
      <c r="K35" s="91">
        <v>672498</v>
      </c>
      <c r="L35" s="89">
        <v>145570</v>
      </c>
      <c r="M35" s="89">
        <v>108318</v>
      </c>
      <c r="N35" s="89">
        <v>156641</v>
      </c>
    </row>
    <row r="36" spans="1:14" ht="14.1" customHeight="1" x14ac:dyDescent="0.25">
      <c r="A36" s="88" t="s">
        <v>167</v>
      </c>
      <c r="B36" s="91">
        <v>8367.00402961297</v>
      </c>
      <c r="C36" s="88">
        <v>21.45</v>
      </c>
      <c r="D36" s="91">
        <v>390.0701179306746</v>
      </c>
      <c r="E36" s="91">
        <v>892843</v>
      </c>
      <c r="F36" s="91">
        <v>36900</v>
      </c>
      <c r="G36" s="91">
        <v>855943</v>
      </c>
      <c r="H36" s="91">
        <v>108641</v>
      </c>
      <c r="I36" s="91">
        <v>12549</v>
      </c>
      <c r="J36" s="91">
        <v>759851</v>
      </c>
      <c r="K36" s="91">
        <v>740577</v>
      </c>
      <c r="L36" s="89">
        <v>162076</v>
      </c>
      <c r="M36" s="89">
        <v>126583</v>
      </c>
      <c r="N36" s="89">
        <v>173293</v>
      </c>
    </row>
    <row r="37" spans="1:14" ht="14.1" customHeight="1" x14ac:dyDescent="0.25">
      <c r="A37" s="88" t="s">
        <v>168</v>
      </c>
      <c r="B37" s="89">
        <v>9510</v>
      </c>
      <c r="C37" s="90">
        <v>22.42</v>
      </c>
      <c r="D37" s="89">
        <v>424.17484388938442</v>
      </c>
      <c r="E37" s="89">
        <v>1040632</v>
      </c>
      <c r="F37" s="89">
        <v>23908</v>
      </c>
      <c r="G37" s="89">
        <v>1016724</v>
      </c>
      <c r="H37" s="89">
        <v>123437</v>
      </c>
      <c r="I37" s="89">
        <v>11211</v>
      </c>
      <c r="J37" s="89">
        <v>904498</v>
      </c>
      <c r="K37" s="89">
        <v>839736</v>
      </c>
      <c r="L37" s="89">
        <v>192857</v>
      </c>
      <c r="M37" s="89">
        <v>172812</v>
      </c>
      <c r="N37" s="89">
        <v>188681</v>
      </c>
    </row>
    <row r="38" spans="1:14" ht="14.1" customHeight="1" x14ac:dyDescent="0.25">
      <c r="A38" s="88" t="s">
        <v>169</v>
      </c>
      <c r="B38" s="89">
        <v>10853</v>
      </c>
      <c r="C38" s="90">
        <v>24.84</v>
      </c>
      <c r="D38" s="89">
        <v>436.91626409017715</v>
      </c>
      <c r="E38" s="89">
        <v>1217741</v>
      </c>
      <c r="F38" s="89">
        <v>12537</v>
      </c>
      <c r="G38" s="89">
        <v>1205204</v>
      </c>
      <c r="H38" s="89">
        <v>144815</v>
      </c>
      <c r="I38" s="89">
        <v>11373</v>
      </c>
      <c r="J38" s="89">
        <v>1071762</v>
      </c>
      <c r="K38" s="89">
        <v>999506</v>
      </c>
      <c r="L38" s="89">
        <v>243894</v>
      </c>
      <c r="M38" s="89">
        <v>209215</v>
      </c>
      <c r="N38" s="89">
        <v>247411</v>
      </c>
    </row>
    <row r="39" spans="1:14" ht="14.1" customHeight="1" x14ac:dyDescent="0.25">
      <c r="A39" s="88" t="s">
        <v>170</v>
      </c>
      <c r="B39" s="89">
        <v>11672</v>
      </c>
      <c r="C39" s="90">
        <v>25.96</v>
      </c>
      <c r="D39" s="89">
        <v>449.61479198767336</v>
      </c>
      <c r="E39" s="89">
        <v>1342801</v>
      </c>
      <c r="F39" s="89">
        <v>9960</v>
      </c>
      <c r="G39" s="89">
        <v>1332841</v>
      </c>
      <c r="H39" s="89">
        <v>151300</v>
      </c>
      <c r="I39" s="89">
        <v>9800</v>
      </c>
      <c r="J39" s="89">
        <v>1191341</v>
      </c>
      <c r="K39" s="89">
        <v>1137099</v>
      </c>
      <c r="L39" s="89">
        <v>277516</v>
      </c>
      <c r="M39" s="89">
        <v>217372</v>
      </c>
      <c r="N39" s="89">
        <v>299146</v>
      </c>
    </row>
    <row r="40" spans="1:14" ht="14.1" customHeight="1" x14ac:dyDescent="0.25">
      <c r="A40" s="88" t="s">
        <v>171</v>
      </c>
      <c r="B40" s="89">
        <v>13271</v>
      </c>
      <c r="C40" s="90">
        <v>30.16</v>
      </c>
      <c r="D40" s="89">
        <v>440.01989389920425</v>
      </c>
      <c r="E40" s="89">
        <v>1565092</v>
      </c>
      <c r="F40" s="89">
        <v>3988</v>
      </c>
      <c r="G40" s="89">
        <v>1561104</v>
      </c>
      <c r="H40" s="89">
        <v>169295</v>
      </c>
      <c r="I40" s="89">
        <v>9056</v>
      </c>
      <c r="J40" s="89">
        <v>1400865</v>
      </c>
      <c r="K40" s="89">
        <v>1299082</v>
      </c>
      <c r="L40" s="89">
        <v>305140</v>
      </c>
      <c r="M40" s="89">
        <v>254187</v>
      </c>
      <c r="N40" s="89">
        <v>297305</v>
      </c>
    </row>
    <row r="41" spans="1:14" ht="14.1" customHeight="1" x14ac:dyDescent="0.25">
      <c r="A41" s="88" t="s">
        <v>172</v>
      </c>
      <c r="B41" s="89">
        <v>15552</v>
      </c>
      <c r="C41" s="90">
        <v>30.85</v>
      </c>
      <c r="D41" s="89">
        <v>504.11669367909235</v>
      </c>
      <c r="E41" s="89">
        <v>1879965</v>
      </c>
      <c r="F41" s="89">
        <v>14043</v>
      </c>
      <c r="G41" s="89">
        <v>1865922</v>
      </c>
      <c r="H41" s="89">
        <v>200544</v>
      </c>
      <c r="I41" s="89">
        <v>6599</v>
      </c>
      <c r="J41" s="89">
        <v>1671977</v>
      </c>
      <c r="K41" s="89">
        <v>1370496</v>
      </c>
      <c r="L41" s="89">
        <v>346045</v>
      </c>
      <c r="M41" s="89">
        <v>311795</v>
      </c>
      <c r="N41" s="89">
        <v>362414</v>
      </c>
    </row>
    <row r="42" spans="1:14" ht="14.1" customHeight="1" x14ac:dyDescent="0.25">
      <c r="A42" s="88" t="s">
        <v>173</v>
      </c>
      <c r="B42" s="89">
        <v>17059</v>
      </c>
      <c r="C42" s="90">
        <v>33.57</v>
      </c>
      <c r="D42" s="89">
        <v>508.16204944891274</v>
      </c>
      <c r="E42" s="89">
        <v>2113037</v>
      </c>
      <c r="F42" s="89">
        <v>-7136</v>
      </c>
      <c r="G42" s="89">
        <v>2120173</v>
      </c>
      <c r="H42" s="89">
        <v>204102</v>
      </c>
      <c r="I42" s="89">
        <v>13820</v>
      </c>
      <c r="J42" s="89">
        <v>1929891</v>
      </c>
      <c r="K42" s="89">
        <v>1813326</v>
      </c>
      <c r="L42" s="89">
        <v>402762</v>
      </c>
      <c r="M42" s="89">
        <v>358375</v>
      </c>
      <c r="N42" s="89">
        <v>454290</v>
      </c>
    </row>
    <row r="43" spans="1:14" ht="14.1" customHeight="1" x14ac:dyDescent="0.25">
      <c r="A43" s="88" t="s">
        <v>174</v>
      </c>
      <c r="B43" s="89">
        <v>18983</v>
      </c>
      <c r="C43" s="90">
        <v>38.99</v>
      </c>
      <c r="D43" s="89">
        <v>486.8684278020005</v>
      </c>
      <c r="E43" s="89">
        <v>2408962</v>
      </c>
      <c r="F43" s="89">
        <v>-19350</v>
      </c>
      <c r="G43" s="89">
        <v>2428312</v>
      </c>
      <c r="H43" s="89">
        <v>214663</v>
      </c>
      <c r="I43" s="89">
        <v>12931</v>
      </c>
      <c r="J43" s="89">
        <v>2226580</v>
      </c>
      <c r="K43" s="89">
        <v>2107026</v>
      </c>
      <c r="L43" s="89">
        <v>435134</v>
      </c>
      <c r="M43" s="89">
        <v>390520</v>
      </c>
      <c r="N43" s="89">
        <v>504368</v>
      </c>
    </row>
    <row r="44" spans="1:14" ht="14.1" customHeight="1" x14ac:dyDescent="0.25">
      <c r="A44" s="88" t="s">
        <v>175</v>
      </c>
      <c r="B44" s="89">
        <v>20415</v>
      </c>
      <c r="C44" s="92">
        <v>43.1858</v>
      </c>
      <c r="D44" s="89">
        <v>472.72483084717663</v>
      </c>
      <c r="E44" s="89">
        <v>2653292</v>
      </c>
      <c r="F44" s="89">
        <v>-24364</v>
      </c>
      <c r="G44" s="89">
        <v>2677656</v>
      </c>
      <c r="H44" s="89">
        <v>210346</v>
      </c>
      <c r="I44" s="89">
        <v>13574</v>
      </c>
      <c r="J44" s="89">
        <v>2480884</v>
      </c>
      <c r="K44" s="89">
        <v>2231316</v>
      </c>
      <c r="L44" s="89">
        <v>474245</v>
      </c>
      <c r="M44" s="89">
        <v>441406</v>
      </c>
      <c r="N44" s="89">
        <v>469311</v>
      </c>
    </row>
    <row r="45" spans="1:14" ht="14.1" customHeight="1" x14ac:dyDescent="0.25">
      <c r="A45" s="88" t="s">
        <v>176</v>
      </c>
      <c r="B45" s="89">
        <v>21899</v>
      </c>
      <c r="C45" s="90">
        <v>46.79</v>
      </c>
      <c r="D45" s="89">
        <v>468.02735627270783</v>
      </c>
      <c r="E45" s="89">
        <v>2912832</v>
      </c>
      <c r="F45" s="89">
        <v>-25547</v>
      </c>
      <c r="G45" s="89">
        <v>2938379</v>
      </c>
      <c r="H45" s="89">
        <v>220697</v>
      </c>
      <c r="I45" s="89">
        <v>18261</v>
      </c>
      <c r="J45" s="89">
        <v>2735943</v>
      </c>
      <c r="K45" s="89">
        <v>2528417</v>
      </c>
      <c r="L45" s="89">
        <v>457357</v>
      </c>
      <c r="M45" s="89">
        <v>451144</v>
      </c>
      <c r="N45" s="89">
        <v>498539</v>
      </c>
    </row>
    <row r="46" spans="1:14" ht="14.1" customHeight="1" x14ac:dyDescent="0.25">
      <c r="A46" s="88" t="s">
        <v>177</v>
      </c>
      <c r="B46" s="93">
        <v>22811</v>
      </c>
      <c r="C46" s="94">
        <v>51.77</v>
      </c>
      <c r="D46" s="93">
        <v>441</v>
      </c>
      <c r="E46" s="93">
        <v>3102261</v>
      </c>
      <c r="F46" s="93">
        <v>-44906</v>
      </c>
      <c r="G46" s="93">
        <v>3147167</v>
      </c>
      <c r="H46" s="93">
        <v>256903</v>
      </c>
      <c r="I46" s="93">
        <v>31724</v>
      </c>
      <c r="J46" s="93">
        <v>2921988</v>
      </c>
      <c r="K46" s="93">
        <v>2694041</v>
      </c>
      <c r="L46" s="93">
        <v>503980</v>
      </c>
      <c r="M46" s="93">
        <v>514389</v>
      </c>
      <c r="N46" s="93">
        <v>565243</v>
      </c>
    </row>
    <row r="47" spans="1:14" ht="18" customHeight="1" x14ac:dyDescent="0.25">
      <c r="A47" s="95"/>
      <c r="B47" s="396" t="s">
        <v>182</v>
      </c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</row>
    <row r="48" spans="1:14" s="82" customFormat="1" ht="47.25" customHeight="1" x14ac:dyDescent="0.25">
      <c r="A48" s="400"/>
      <c r="B48" s="96" t="s">
        <v>203</v>
      </c>
      <c r="C48" s="96" t="s">
        <v>189</v>
      </c>
      <c r="D48" s="97" t="s">
        <v>203</v>
      </c>
      <c r="E48" s="394" t="s">
        <v>204</v>
      </c>
      <c r="F48" s="394" t="s">
        <v>255</v>
      </c>
      <c r="G48" s="394" t="s">
        <v>192</v>
      </c>
      <c r="H48" s="394" t="s">
        <v>205</v>
      </c>
      <c r="I48" s="394" t="s">
        <v>206</v>
      </c>
      <c r="J48" s="394" t="s">
        <v>207</v>
      </c>
      <c r="K48" s="394" t="s">
        <v>208</v>
      </c>
      <c r="L48" s="394" t="s">
        <v>179</v>
      </c>
      <c r="M48" s="394" t="s">
        <v>198</v>
      </c>
      <c r="N48" s="394" t="s">
        <v>199</v>
      </c>
    </row>
    <row r="49" spans="1:14" s="82" customFormat="1" ht="21" customHeight="1" x14ac:dyDescent="0.25">
      <c r="A49" s="401"/>
      <c r="B49" s="98" t="s">
        <v>200</v>
      </c>
      <c r="C49" s="98" t="s">
        <v>201</v>
      </c>
      <c r="D49" s="99" t="s">
        <v>202</v>
      </c>
      <c r="E49" s="395"/>
      <c r="F49" s="395"/>
      <c r="G49" s="395"/>
      <c r="H49" s="395"/>
      <c r="I49" s="395"/>
      <c r="J49" s="395"/>
      <c r="K49" s="395"/>
      <c r="L49" s="395"/>
      <c r="M49" s="395"/>
      <c r="N49" s="395"/>
    </row>
    <row r="50" spans="1:14" ht="14.1" customHeight="1" x14ac:dyDescent="0.25">
      <c r="A50" s="100" t="s">
        <v>177</v>
      </c>
      <c r="B50" s="101">
        <v>37569.520778197264</v>
      </c>
      <c r="C50" s="68">
        <v>51.77</v>
      </c>
      <c r="D50" s="101">
        <v>725.7006138342141</v>
      </c>
      <c r="E50" s="101">
        <v>5092518.0538185285</v>
      </c>
      <c r="F50" s="101">
        <v>-54576.907506102049</v>
      </c>
      <c r="G50" s="101">
        <v>5147094.9613246303</v>
      </c>
      <c r="H50" s="101">
        <v>298227</v>
      </c>
      <c r="I50" s="101">
        <v>22089</v>
      </c>
      <c r="J50" s="101">
        <v>4870956.9613246303</v>
      </c>
      <c r="K50" s="101">
        <v>4420841.6400830559</v>
      </c>
      <c r="L50" s="101">
        <v>839526.08124157414</v>
      </c>
      <c r="M50" s="101">
        <v>495645.98000000004</v>
      </c>
      <c r="N50" s="101">
        <v>608918.74</v>
      </c>
    </row>
    <row r="51" spans="1:14" ht="14.1" customHeight="1" x14ac:dyDescent="0.25">
      <c r="A51" s="67" t="s">
        <v>43</v>
      </c>
      <c r="B51" s="101">
        <v>40272.689907276617</v>
      </c>
      <c r="C51" s="68">
        <v>58.44</v>
      </c>
      <c r="D51" s="101">
        <v>689.12884851602701</v>
      </c>
      <c r="E51" s="101">
        <v>5592839.9285371285</v>
      </c>
      <c r="F51" s="101">
        <v>-62977.979362124446</v>
      </c>
      <c r="G51" s="101">
        <v>5655817.9078992531</v>
      </c>
      <c r="H51" s="101">
        <v>323284</v>
      </c>
      <c r="I51" s="101">
        <v>23703</v>
      </c>
      <c r="J51" s="101">
        <v>5356236.9078992531</v>
      </c>
      <c r="K51" s="101">
        <v>4882551.8786128825</v>
      </c>
      <c r="L51" s="101">
        <v>904756.02928637026</v>
      </c>
      <c r="M51" s="101">
        <v>600996.96</v>
      </c>
      <c r="N51" s="101">
        <v>732486.96</v>
      </c>
    </row>
    <row r="52" spans="1:14" ht="14.1" customHeight="1" x14ac:dyDescent="0.25">
      <c r="A52" s="67" t="s">
        <v>44</v>
      </c>
      <c r="B52" s="101">
        <v>42402.965760564286</v>
      </c>
      <c r="C52" s="68">
        <v>61.43</v>
      </c>
      <c r="D52" s="101">
        <v>690.26478529324902</v>
      </c>
      <c r="E52" s="101">
        <v>6033237.4176462553</v>
      </c>
      <c r="F52" s="101">
        <v>3120.4306400000351</v>
      </c>
      <c r="G52" s="101">
        <v>6030116.9870062554</v>
      </c>
      <c r="H52" s="101">
        <v>342029</v>
      </c>
      <c r="I52" s="101">
        <v>22804</v>
      </c>
      <c r="J52" s="101">
        <v>5710891.9870062554</v>
      </c>
      <c r="K52" s="101">
        <v>5164232.6939572534</v>
      </c>
      <c r="L52" s="101">
        <v>902250.85304900084</v>
      </c>
      <c r="M52" s="101">
        <v>679170.08</v>
      </c>
      <c r="N52" s="101">
        <v>715536.64</v>
      </c>
    </row>
    <row r="53" spans="1:14" ht="14.1" customHeight="1" x14ac:dyDescent="0.25">
      <c r="A53" s="67" t="s">
        <v>45</v>
      </c>
      <c r="B53" s="101">
        <v>45951.361614502355</v>
      </c>
      <c r="C53" s="68">
        <v>58.5</v>
      </c>
      <c r="D53" s="101">
        <v>785.49336093166414</v>
      </c>
      <c r="E53" s="101">
        <v>6698733.1368171331</v>
      </c>
      <c r="F53" s="101">
        <v>117110.14905000001</v>
      </c>
      <c r="G53" s="101">
        <v>6581622.9877671329</v>
      </c>
      <c r="H53" s="101">
        <v>406509</v>
      </c>
      <c r="I53" s="101">
        <v>43402</v>
      </c>
      <c r="J53" s="101">
        <v>6218515.9877671329</v>
      </c>
      <c r="K53" s="101">
        <v>5594774.7733455803</v>
      </c>
      <c r="L53" s="101">
        <v>1007966.7144215525</v>
      </c>
      <c r="M53" s="101">
        <v>800631</v>
      </c>
      <c r="N53" s="101">
        <v>821749.5</v>
      </c>
    </row>
    <row r="54" spans="1:14" ht="14.1" customHeight="1" x14ac:dyDescent="0.25">
      <c r="A54" s="67" t="s">
        <v>46</v>
      </c>
      <c r="B54" s="101">
        <v>51585.546010636826</v>
      </c>
      <c r="C54" s="68">
        <v>57.57</v>
      </c>
      <c r="D54" s="101">
        <v>896.04908825146481</v>
      </c>
      <c r="E54" s="101">
        <v>7704956.4073301731</v>
      </c>
      <c r="F54" s="101">
        <v>93278.504449999949</v>
      </c>
      <c r="G54" s="101">
        <v>7611677.9028801732</v>
      </c>
      <c r="H54" s="101">
        <v>459264</v>
      </c>
      <c r="I54" s="101">
        <v>46003</v>
      </c>
      <c r="J54" s="101">
        <v>7198416.9028801732</v>
      </c>
      <c r="K54" s="101">
        <v>6569762.7687963285</v>
      </c>
      <c r="L54" s="101">
        <v>1191286.2560838452</v>
      </c>
      <c r="M54" s="101">
        <v>869479.71</v>
      </c>
      <c r="N54" s="101">
        <v>1018850.8319999999</v>
      </c>
    </row>
    <row r="55" spans="1:14" ht="14.1" customHeight="1" x14ac:dyDescent="0.25">
      <c r="A55" s="67" t="s">
        <v>47</v>
      </c>
      <c r="B55" s="101">
        <v>56973.320636047531</v>
      </c>
      <c r="C55" s="68">
        <v>59.34</v>
      </c>
      <c r="D55" s="101">
        <v>960.11662682924714</v>
      </c>
      <c r="E55" s="101">
        <v>8719054.2149992008</v>
      </c>
      <c r="F55" s="101">
        <v>99822.418200000015</v>
      </c>
      <c r="G55" s="101">
        <v>8619231.7967992015</v>
      </c>
      <c r="H55" s="101">
        <v>472394</v>
      </c>
      <c r="I55" s="101">
        <v>64172</v>
      </c>
      <c r="J55" s="101">
        <v>8211009.7967992015</v>
      </c>
      <c r="K55" s="101">
        <v>7680456.6816171138</v>
      </c>
      <c r="L55" s="101">
        <v>1402042.4951820853</v>
      </c>
      <c r="M55" s="101">
        <v>1056014.6400000001</v>
      </c>
      <c r="N55" s="101">
        <v>1519282.02</v>
      </c>
    </row>
    <row r="56" spans="1:14" ht="15" customHeight="1" x14ac:dyDescent="0.25">
      <c r="A56" s="67" t="s">
        <v>35</v>
      </c>
      <c r="B56" s="101">
        <v>62500.413545122661</v>
      </c>
      <c r="C56" s="68">
        <v>59.86</v>
      </c>
      <c r="D56" s="101">
        <v>1044.1098153211269</v>
      </c>
      <c r="E56" s="101">
        <v>9800412.1274230983</v>
      </c>
      <c r="F56" s="101">
        <v>111341.35370000001</v>
      </c>
      <c r="G56" s="101">
        <v>9689070.7737230975</v>
      </c>
      <c r="H56" s="101">
        <v>573718</v>
      </c>
      <c r="I56" s="101">
        <v>73335</v>
      </c>
      <c r="J56" s="101">
        <v>9188687.7737230975</v>
      </c>
      <c r="K56" s="101">
        <v>8688152.1644391548</v>
      </c>
      <c r="L56" s="101">
        <v>1771376.6692839451</v>
      </c>
      <c r="M56" s="101">
        <v>1215876.32</v>
      </c>
      <c r="N56" s="101">
        <v>1986334.38</v>
      </c>
    </row>
    <row r="57" spans="1:14" ht="15" customHeight="1" x14ac:dyDescent="0.25">
      <c r="A57" s="67" t="s">
        <v>48</v>
      </c>
      <c r="B57" s="101">
        <v>70182.787286420062</v>
      </c>
      <c r="C57" s="68">
        <v>60.63</v>
      </c>
      <c r="D57" s="101">
        <v>1157.5587545178964</v>
      </c>
      <c r="E57" s="101">
        <v>11276222.84958877</v>
      </c>
      <c r="F57" s="101">
        <v>110988.50994999992</v>
      </c>
      <c r="G57" s="101">
        <v>11165234.33963877</v>
      </c>
      <c r="H57" s="101">
        <v>617143</v>
      </c>
      <c r="I57" s="101">
        <v>113123</v>
      </c>
      <c r="J57" s="101">
        <v>10661214.33963877</v>
      </c>
      <c r="K57" s="101">
        <v>10048910.996731734</v>
      </c>
      <c r="L57" s="101">
        <v>1957928.3729070376</v>
      </c>
      <c r="M57" s="101">
        <v>1297967.04</v>
      </c>
      <c r="N57" s="101">
        <v>2139572.0699999998</v>
      </c>
    </row>
    <row r="58" spans="1:14" ht="15" customHeight="1" x14ac:dyDescent="0.25">
      <c r="A58" s="67" t="s">
        <v>49</v>
      </c>
      <c r="B58" s="101">
        <v>77746.199734757844</v>
      </c>
      <c r="C58" s="68">
        <v>62.55</v>
      </c>
      <c r="D58" s="101">
        <v>1242.9448398842183</v>
      </c>
      <c r="E58" s="101">
        <v>12799466.445601711</v>
      </c>
      <c r="F58" s="101">
        <v>152329.68480000005</v>
      </c>
      <c r="G58" s="101">
        <v>12647136.76080171</v>
      </c>
      <c r="H58" s="101">
        <v>696900</v>
      </c>
      <c r="I58" s="101">
        <v>414383</v>
      </c>
      <c r="J58" s="101">
        <v>12364619.76080171</v>
      </c>
      <c r="K58" s="101">
        <v>11711363.431396108</v>
      </c>
      <c r="L58" s="101">
        <v>2276032.1794056026</v>
      </c>
      <c r="M58" s="101">
        <v>1501950.5999999999</v>
      </c>
      <c r="N58" s="101">
        <v>2842209.45</v>
      </c>
    </row>
    <row r="59" spans="1:14" ht="15" customHeight="1" x14ac:dyDescent="0.25">
      <c r="A59" s="67" t="s">
        <v>50</v>
      </c>
      <c r="B59" s="101">
        <v>88716.999336278765</v>
      </c>
      <c r="C59" s="68">
        <v>78.5</v>
      </c>
      <c r="D59" s="101">
        <v>1130.1528577869906</v>
      </c>
      <c r="E59" s="101">
        <v>14966055.561096985</v>
      </c>
      <c r="F59" s="101">
        <v>260358.00259999989</v>
      </c>
      <c r="G59" s="101">
        <v>14705697.558496986</v>
      </c>
      <c r="H59" s="101">
        <v>919059</v>
      </c>
      <c r="I59" s="101">
        <v>261617</v>
      </c>
      <c r="J59" s="101">
        <v>14048255.558496986</v>
      </c>
      <c r="K59" s="101">
        <v>13377357.404332153</v>
      </c>
      <c r="L59" s="101">
        <v>2584928.9041648335</v>
      </c>
      <c r="M59" s="101">
        <v>1822181.25</v>
      </c>
      <c r="N59" s="101">
        <v>3078770</v>
      </c>
    </row>
    <row r="60" spans="1:14" ht="15" customHeight="1" x14ac:dyDescent="0.25">
      <c r="A60" s="71" t="s">
        <v>51</v>
      </c>
      <c r="B60" s="101">
        <v>98164.759935161477</v>
      </c>
      <c r="C60" s="68">
        <v>83.8</v>
      </c>
      <c r="D60" s="101">
        <v>1171.4171829971538</v>
      </c>
      <c r="E60" s="101">
        <v>16968840.40667136</v>
      </c>
      <c r="F60" s="101">
        <v>461787.0564</v>
      </c>
      <c r="G60" s="101">
        <v>16507053.350271359</v>
      </c>
      <c r="H60" s="101">
        <v>870853</v>
      </c>
      <c r="I60" s="101">
        <v>252404</v>
      </c>
      <c r="J60" s="101">
        <v>15888604.350271359</v>
      </c>
      <c r="K60" s="101">
        <v>14980646.209594928</v>
      </c>
      <c r="L60" s="101">
        <v>2634781.974676433</v>
      </c>
      <c r="M60" s="101">
        <v>2086033.4</v>
      </c>
      <c r="N60" s="101">
        <v>3194408.2340000002</v>
      </c>
    </row>
    <row r="61" spans="1:14" ht="15" customHeight="1" x14ac:dyDescent="0.25">
      <c r="A61" s="71" t="s">
        <v>52</v>
      </c>
      <c r="B61" s="101">
        <v>115264.41410733676</v>
      </c>
      <c r="C61" s="68">
        <v>85.5</v>
      </c>
      <c r="D61" s="101">
        <v>1348.1218024249913</v>
      </c>
      <c r="E61" s="101">
        <v>20417199.470079206</v>
      </c>
      <c r="F61" s="101">
        <v>686169.05870000017</v>
      </c>
      <c r="G61" s="101">
        <v>19731030.411379207</v>
      </c>
      <c r="H61" s="101">
        <v>1046915</v>
      </c>
      <c r="I61" s="101">
        <v>418028</v>
      </c>
      <c r="J61" s="101">
        <v>19102143.411379207</v>
      </c>
      <c r="K61" s="101">
        <v>17909047.535805333</v>
      </c>
      <c r="L61" s="101">
        <v>2886970.8755738745</v>
      </c>
      <c r="M61" s="101">
        <v>2660247</v>
      </c>
      <c r="N61" s="101">
        <v>3725235</v>
      </c>
    </row>
    <row r="62" spans="1:14" ht="15" customHeight="1" x14ac:dyDescent="0.25">
      <c r="A62" s="71" t="s">
        <v>53</v>
      </c>
      <c r="B62" s="101">
        <v>127898.05062847942</v>
      </c>
      <c r="C62" s="68">
        <v>89.24</v>
      </c>
      <c r="D62" s="101">
        <v>1433.1919613231671</v>
      </c>
      <c r="E62" s="101">
        <v>23215477.713567402</v>
      </c>
      <c r="F62" s="101">
        <v>870838.57640000014</v>
      </c>
      <c r="G62" s="101">
        <v>22344639.137167402</v>
      </c>
      <c r="H62" s="101">
        <v>1221540</v>
      </c>
      <c r="I62" s="101">
        <v>536551</v>
      </c>
      <c r="J62" s="101">
        <v>21659650.137167402</v>
      </c>
      <c r="K62" s="101">
        <v>20646906.425041698</v>
      </c>
      <c r="L62" s="101">
        <v>3389455.3921257043</v>
      </c>
      <c r="M62" s="101">
        <v>2653194.44</v>
      </c>
      <c r="N62" s="101">
        <v>4344917.12</v>
      </c>
    </row>
    <row r="63" spans="1:14" ht="15" customHeight="1" x14ac:dyDescent="0.25">
      <c r="A63" s="71" t="s">
        <v>61</v>
      </c>
      <c r="B63" s="101">
        <v>139860.13426634716</v>
      </c>
      <c r="C63" s="68">
        <v>96.73</v>
      </c>
      <c r="D63" s="101">
        <v>1445.8816733830988</v>
      </c>
      <c r="E63" s="101">
        <v>26015304.274187107</v>
      </c>
      <c r="F63" s="101">
        <v>973134.86899999995</v>
      </c>
      <c r="G63" s="101">
        <v>25042169.405187108</v>
      </c>
      <c r="H63" s="101">
        <v>1275990</v>
      </c>
      <c r="I63" s="101">
        <v>393674</v>
      </c>
      <c r="J63" s="101">
        <v>24159853.405187108</v>
      </c>
      <c r="K63" s="101">
        <v>22926831.183018856</v>
      </c>
      <c r="L63" s="101">
        <v>3751913.0921682552</v>
      </c>
      <c r="M63" s="101">
        <v>3049509.98</v>
      </c>
      <c r="N63" s="101">
        <v>4686084.8500000006</v>
      </c>
    </row>
    <row r="64" spans="1:14" ht="15" customHeight="1" x14ac:dyDescent="0.25">
      <c r="A64" s="71" t="s">
        <v>54</v>
      </c>
      <c r="B64" s="101">
        <v>152940.34798801164</v>
      </c>
      <c r="C64" s="68">
        <v>102.86</v>
      </c>
      <c r="D64" s="101">
        <v>1486.8787476960106</v>
      </c>
      <c r="E64" s="101">
        <v>29153244.428917997</v>
      </c>
      <c r="F64" s="101">
        <v>1200429.0762000002</v>
      </c>
      <c r="G64" s="101">
        <v>27952815.352717996</v>
      </c>
      <c r="H64" s="101">
        <v>1480099</v>
      </c>
      <c r="I64" s="101">
        <v>340191</v>
      </c>
      <c r="J64" s="101">
        <v>26812907.352717996</v>
      </c>
      <c r="K64" s="101">
        <v>25764760.65079736</v>
      </c>
      <c r="L64" s="101">
        <v>4167081.1019206392</v>
      </c>
      <c r="M64" s="101">
        <v>3129309.7800000003</v>
      </c>
      <c r="N64" s="101">
        <v>5108336.18</v>
      </c>
    </row>
    <row r="65" spans="1:14" ht="15" customHeight="1" x14ac:dyDescent="0.25">
      <c r="A65" s="71" t="s">
        <v>55</v>
      </c>
      <c r="B65" s="101">
        <v>162968.7487911277</v>
      </c>
      <c r="C65" s="68">
        <v>101.29</v>
      </c>
      <c r="D65" s="101">
        <v>1608.9322617348967</v>
      </c>
      <c r="E65" s="101">
        <v>31835206.827914774</v>
      </c>
      <c r="F65" s="101">
        <v>1409326.9095000001</v>
      </c>
      <c r="G65" s="101">
        <v>30425879.918414775</v>
      </c>
      <c r="H65" s="101">
        <v>1633881</v>
      </c>
      <c r="I65" s="101">
        <v>280549</v>
      </c>
      <c r="J65" s="101">
        <v>29072547.918414775</v>
      </c>
      <c r="K65" s="101">
        <v>27665678.64672859</v>
      </c>
      <c r="L65" s="101">
        <v>4810614.7416861821</v>
      </c>
      <c r="M65" s="101">
        <v>3034850.98</v>
      </c>
      <c r="N65" s="101">
        <v>5085264.45</v>
      </c>
    </row>
    <row r="66" spans="1:14" ht="15" customHeight="1" x14ac:dyDescent="0.25">
      <c r="A66" s="71" t="s">
        <v>36</v>
      </c>
      <c r="B66" s="101">
        <v>170923.83735451321</v>
      </c>
      <c r="C66" s="68">
        <v>104.24</v>
      </c>
      <c r="D66" s="101">
        <v>1639.7144796096816</v>
      </c>
      <c r="E66" s="101">
        <v>34217243</v>
      </c>
      <c r="F66" s="101">
        <v>1492194</v>
      </c>
      <c r="G66" s="101">
        <v>32725049</v>
      </c>
      <c r="H66" s="101">
        <v>2442880</v>
      </c>
      <c r="I66" s="101">
        <v>226036</v>
      </c>
      <c r="J66" s="101">
        <v>30508205</v>
      </c>
      <c r="K66" s="101">
        <v>29875482.115999997</v>
      </c>
      <c r="L66" s="101">
        <v>5214980.9639999997</v>
      </c>
      <c r="M66" s="101">
        <v>2859094.7199999997</v>
      </c>
      <c r="N66" s="101">
        <v>5224508.7999999989</v>
      </c>
    </row>
    <row r="67" spans="1:14" ht="15" customHeight="1" x14ac:dyDescent="0.25">
      <c r="A67" s="71" t="s">
        <v>56</v>
      </c>
      <c r="B67" s="102">
        <v>180400.9455573427</v>
      </c>
      <c r="C67" s="188">
        <v>104.7</v>
      </c>
      <c r="D67" s="101">
        <v>1723.0271781981155</v>
      </c>
      <c r="E67" s="101">
        <v>37012862</v>
      </c>
      <c r="F67" s="102">
        <v>1460043</v>
      </c>
      <c r="G67" s="101">
        <v>35552819</v>
      </c>
      <c r="H67" s="102">
        <v>2603563</v>
      </c>
      <c r="I67" s="102">
        <v>225714</v>
      </c>
      <c r="J67" s="102">
        <v>33174970</v>
      </c>
      <c r="K67" s="102">
        <v>32956013.095099993</v>
      </c>
      <c r="L67" s="102">
        <v>5806803.2049000002</v>
      </c>
      <c r="M67" s="102">
        <v>2923014.6</v>
      </c>
      <c r="N67" s="102">
        <v>6133011.9000000004</v>
      </c>
    </row>
    <row r="68" spans="1:14" ht="15" customHeight="1" x14ac:dyDescent="0.25">
      <c r="A68" s="71" t="s">
        <v>57</v>
      </c>
      <c r="B68" s="102">
        <v>194181.08700834325</v>
      </c>
      <c r="C68" s="188">
        <v>109.84</v>
      </c>
      <c r="D68" s="101">
        <v>1767.8540332150696</v>
      </c>
      <c r="E68" s="101">
        <v>40729483</v>
      </c>
      <c r="F68" s="102">
        <v>1539673</v>
      </c>
      <c r="G68" s="101">
        <v>39189810</v>
      </c>
      <c r="H68" s="102">
        <v>2876571</v>
      </c>
      <c r="I68" s="102">
        <v>200927</v>
      </c>
      <c r="J68" s="102">
        <v>36514166</v>
      </c>
      <c r="K68" s="102">
        <v>36600996.608999997</v>
      </c>
      <c r="L68" s="102">
        <v>6689030.7510000002</v>
      </c>
      <c r="M68" s="102">
        <v>3363190.96</v>
      </c>
      <c r="N68" s="102">
        <v>7463408.3200000003</v>
      </c>
    </row>
    <row r="69" spans="1:14" ht="15" customHeight="1" x14ac:dyDescent="0.25">
      <c r="A69" s="71" t="s">
        <v>58</v>
      </c>
      <c r="B69" s="102">
        <v>214695.17176910496</v>
      </c>
      <c r="C69" s="188">
        <v>136.09</v>
      </c>
      <c r="D69" s="101">
        <v>1577.5969708950324</v>
      </c>
      <c r="E69" s="101">
        <v>45934032</v>
      </c>
      <c r="F69" s="102">
        <v>2135631</v>
      </c>
      <c r="G69" s="101">
        <v>43798401</v>
      </c>
      <c r="H69" s="102">
        <v>3015143</v>
      </c>
      <c r="I69" s="102">
        <v>326906</v>
      </c>
      <c r="J69" s="102">
        <v>41110164</v>
      </c>
      <c r="K69" s="102">
        <v>41443888.722900003</v>
      </c>
      <c r="L69" s="102">
        <v>6788596.6571000004</v>
      </c>
      <c r="M69" s="102">
        <v>4113048.07</v>
      </c>
      <c r="N69" s="102">
        <v>8547132.4499999993</v>
      </c>
    </row>
    <row r="70" spans="1:14" ht="15" customHeight="1" x14ac:dyDescent="0.25">
      <c r="A70" s="71" t="s">
        <v>59</v>
      </c>
      <c r="B70" s="102">
        <v>230348.90029325511</v>
      </c>
      <c r="C70" s="188">
        <v>158.03</v>
      </c>
      <c r="D70" s="101">
        <v>1457.6276674888002</v>
      </c>
      <c r="E70" s="101">
        <v>50271344</v>
      </c>
      <c r="F70" s="102">
        <v>2730935</v>
      </c>
      <c r="G70" s="101">
        <v>47540409</v>
      </c>
      <c r="H70" s="102">
        <v>3184272</v>
      </c>
      <c r="I70" s="102">
        <v>390739</v>
      </c>
      <c r="J70" s="102">
        <v>44746876</v>
      </c>
      <c r="K70" s="102">
        <v>44356923.441134192</v>
      </c>
      <c r="L70" s="102">
        <v>7043368.308865808</v>
      </c>
      <c r="M70" s="102">
        <v>4420573.1900000004</v>
      </c>
      <c r="N70" s="102">
        <v>8280455.9399999995</v>
      </c>
    </row>
    <row r="71" spans="1:14" ht="15" customHeight="1" x14ac:dyDescent="0.25">
      <c r="A71" s="71" t="s">
        <v>60</v>
      </c>
      <c r="B71" s="102">
        <v>268402.82133069768</v>
      </c>
      <c r="C71" s="188">
        <v>160.02000000000001</v>
      </c>
      <c r="D71" s="101">
        <v>1677.3079698206329</v>
      </c>
      <c r="E71" s="101">
        <v>59743784</v>
      </c>
      <c r="F71" s="102">
        <v>3907559</v>
      </c>
      <c r="G71" s="101">
        <v>55836225</v>
      </c>
      <c r="H71" s="102">
        <v>4068363</v>
      </c>
      <c r="I71" s="102">
        <v>486147</v>
      </c>
      <c r="J71" s="102">
        <v>52254009</v>
      </c>
      <c r="K71" s="102">
        <v>52705224.587909609</v>
      </c>
      <c r="L71" s="102">
        <v>8115623.41209039</v>
      </c>
      <c r="M71" s="102">
        <v>5054071.6800000006</v>
      </c>
      <c r="N71" s="102">
        <v>10038694.680000002</v>
      </c>
    </row>
    <row r="72" spans="1:14" ht="15" customHeight="1" x14ac:dyDescent="0.25">
      <c r="A72" s="71" t="s">
        <v>250</v>
      </c>
      <c r="B72" s="102">
        <v>313488.18942731275</v>
      </c>
      <c r="C72" s="188">
        <v>177.45</v>
      </c>
      <c r="D72" s="101">
        <v>1766.6282864317429</v>
      </c>
      <c r="E72" s="101">
        <v>71161819</v>
      </c>
      <c r="F72" s="102">
        <v>4503951</v>
      </c>
      <c r="G72" s="101">
        <v>66657868</v>
      </c>
      <c r="H72" s="102">
        <v>4568689</v>
      </c>
      <c r="I72" s="102">
        <v>1216301</v>
      </c>
      <c r="J72" s="102">
        <v>63305480</v>
      </c>
      <c r="K72" s="102">
        <v>64251272.557385556</v>
      </c>
      <c r="L72" s="102">
        <v>10372325.942614449</v>
      </c>
      <c r="M72" s="102">
        <v>7026132.75</v>
      </c>
      <c r="N72" s="102">
        <v>14991863.25</v>
      </c>
    </row>
    <row r="73" spans="1:14" ht="15" customHeight="1" x14ac:dyDescent="0.25">
      <c r="A73" s="71" t="s">
        <v>256</v>
      </c>
      <c r="B73" s="102">
        <v>383778.73838842084</v>
      </c>
      <c r="C73" s="188">
        <v>248.03875926991194</v>
      </c>
      <c r="D73" s="101">
        <v>1547.2530967258983</v>
      </c>
      <c r="E73" s="101">
        <v>88825589</v>
      </c>
      <c r="F73" s="102">
        <v>5174759</v>
      </c>
      <c r="G73" s="101">
        <v>83650830</v>
      </c>
      <c r="H73" s="102">
        <v>5327680</v>
      </c>
      <c r="I73" s="102">
        <v>1241114</v>
      </c>
      <c r="J73" s="102">
        <v>79564264</v>
      </c>
      <c r="K73" s="102">
        <v>78223252.889071465</v>
      </c>
      <c r="L73" s="102">
        <v>11684471.017932732</v>
      </c>
      <c r="M73" s="102">
        <v>8778283.5952319764</v>
      </c>
      <c r="N73" s="102">
        <v>15035177.502236169</v>
      </c>
    </row>
    <row r="74" spans="1:14" ht="15" customHeight="1" x14ac:dyDescent="0.25">
      <c r="A74" s="71" t="s">
        <v>286</v>
      </c>
      <c r="B74" s="102">
        <v>470673.03666030942</v>
      </c>
      <c r="C74" s="188">
        <v>282.89999999999998</v>
      </c>
      <c r="D74" s="101">
        <v>1663.7435018038511</v>
      </c>
      <c r="E74" s="101">
        <v>111055303</v>
      </c>
      <c r="F74" s="102">
        <v>5814769</v>
      </c>
      <c r="G74" s="101">
        <v>105240534</v>
      </c>
      <c r="H74" s="102">
        <v>6804791</v>
      </c>
      <c r="I74" s="102">
        <v>1251769</v>
      </c>
      <c r="J74" s="102">
        <v>99687512</v>
      </c>
      <c r="K74" s="102">
        <v>98499952.903591722</v>
      </c>
      <c r="L74" s="102">
        <v>13890964.633844405</v>
      </c>
      <c r="M74" s="102">
        <v>10929758.955862422</v>
      </c>
      <c r="N74" s="102">
        <v>18080142.493298549</v>
      </c>
    </row>
    <row r="75" spans="1:14" ht="15" customHeight="1" x14ac:dyDescent="0.25">
      <c r="A75" s="75" t="s">
        <v>292</v>
      </c>
      <c r="B75" s="341">
        <v>506205.68508094561</v>
      </c>
      <c r="C75" s="76">
        <v>279.35000000000002</v>
      </c>
      <c r="D75" s="101">
        <v>1812.084070452642</v>
      </c>
      <c r="E75" s="101">
        <v>121737405.20511661</v>
      </c>
      <c r="F75" s="341">
        <v>7930006</v>
      </c>
      <c r="G75" s="101">
        <v>113807399.20511661</v>
      </c>
      <c r="H75" s="343">
        <v>8443725</v>
      </c>
      <c r="I75" s="344">
        <v>1628410</v>
      </c>
      <c r="J75" s="328">
        <v>106992084.20511661</v>
      </c>
      <c r="K75" s="328">
        <v>105772956.19658314</v>
      </c>
      <c r="L75" s="328">
        <v>16254892.526407495</v>
      </c>
      <c r="M75" s="328">
        <v>11363904.062385723</v>
      </c>
      <c r="N75" s="328">
        <v>19584353.580259737</v>
      </c>
    </row>
    <row r="76" spans="1:14" ht="15" customHeight="1" x14ac:dyDescent="0.25">
      <c r="A76" s="103" t="s">
        <v>183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26.25" customHeight="1" x14ac:dyDescent="0.25">
      <c r="A77" s="397" t="s">
        <v>289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</row>
    <row r="78" spans="1:14" ht="32.1" customHeight="1" x14ac:dyDescent="0.25"/>
    <row r="79" spans="1:14" ht="32.1" customHeight="1" x14ac:dyDescent="0.25"/>
    <row r="80" spans="1:14" ht="32.1" customHeight="1" x14ac:dyDescent="0.25"/>
    <row r="81" ht="32.1" customHeight="1" x14ac:dyDescent="0.25"/>
    <row r="100" ht="30.95" customHeight="1" x14ac:dyDescent="0.25"/>
    <row r="101" ht="30.95" customHeight="1" x14ac:dyDescent="0.25"/>
    <row r="102" ht="30.95" customHeight="1" x14ac:dyDescent="0.25"/>
    <row r="103" ht="30.95" customHeight="1" x14ac:dyDescent="0.25"/>
    <row r="104" ht="30.95" customHeight="1" x14ac:dyDescent="0.25"/>
    <row r="105" ht="30.95" customHeight="1" x14ac:dyDescent="0.25"/>
    <row r="106" ht="30.95" customHeight="1" x14ac:dyDescent="0.25"/>
    <row r="107" ht="30.95" customHeight="1" x14ac:dyDescent="0.25"/>
    <row r="108" ht="30.95" customHeight="1" x14ac:dyDescent="0.25"/>
    <row r="109" ht="30.95" customHeight="1" x14ac:dyDescent="0.25"/>
    <row r="110" ht="30.95" customHeight="1" x14ac:dyDescent="0.25"/>
    <row r="111" ht="18" customHeight="1" x14ac:dyDescent="0.25"/>
    <row r="112" ht="18" customHeight="1" x14ac:dyDescent="0.25"/>
    <row r="113" ht="30.95" customHeight="1" x14ac:dyDescent="0.25"/>
    <row r="114" ht="30.95" customHeight="1" x14ac:dyDescent="0.25"/>
    <row r="115" ht="30.95" customHeight="1" x14ac:dyDescent="0.25"/>
    <row r="116" ht="18" customHeight="1" x14ac:dyDescent="0.25"/>
    <row r="117" ht="18" customHeight="1" x14ac:dyDescent="0.25"/>
    <row r="118" ht="30.95" customHeight="1" x14ac:dyDescent="0.25"/>
    <row r="119" ht="30.95" customHeight="1" x14ac:dyDescent="0.25"/>
    <row r="120" ht="30.95" customHeight="1" x14ac:dyDescent="0.25"/>
    <row r="121" ht="30.95" customHeight="1" x14ac:dyDescent="0.25"/>
    <row r="122" ht="30.95" customHeight="1" x14ac:dyDescent="0.25"/>
    <row r="142" ht="30.95" customHeight="1" x14ac:dyDescent="0.25"/>
    <row r="143" ht="30.95" customHeight="1" x14ac:dyDescent="0.25"/>
    <row r="144" ht="30.95" customHeight="1" x14ac:dyDescent="0.25"/>
    <row r="145" ht="30.95" customHeight="1" x14ac:dyDescent="0.25"/>
    <row r="146" ht="30.95" customHeight="1" x14ac:dyDescent="0.25"/>
    <row r="147" ht="30.95" customHeight="1" x14ac:dyDescent="0.25"/>
    <row r="148" ht="30.95" customHeight="1" x14ac:dyDescent="0.25"/>
    <row r="149" ht="30.95" customHeight="1" x14ac:dyDescent="0.25"/>
    <row r="150" ht="30.95" customHeight="1" x14ac:dyDescent="0.25"/>
    <row r="151" ht="30.95" customHeight="1" x14ac:dyDescent="0.25"/>
    <row r="152" ht="30.95" customHeight="1" x14ac:dyDescent="0.25"/>
    <row r="153" ht="18" customHeight="1" x14ac:dyDescent="0.25"/>
    <row r="154" ht="18" customHeight="1" x14ac:dyDescent="0.25"/>
    <row r="155" ht="30.95" customHeight="1" x14ac:dyDescent="0.25"/>
    <row r="156" ht="30.95" customHeight="1" x14ac:dyDescent="0.25"/>
    <row r="157" ht="30.95" customHeight="1" x14ac:dyDescent="0.25"/>
    <row r="158" ht="18" customHeight="1" x14ac:dyDescent="0.25"/>
    <row r="159" ht="18" customHeight="1" x14ac:dyDescent="0.25"/>
    <row r="160" ht="30.95" customHeight="1" x14ac:dyDescent="0.25"/>
    <row r="161" ht="30.95" customHeight="1" x14ac:dyDescent="0.25"/>
    <row r="162" ht="30.95" customHeight="1" x14ac:dyDescent="0.25"/>
    <row r="163" ht="30.95" customHeight="1" x14ac:dyDescent="0.25"/>
    <row r="164" ht="30.95" customHeight="1" x14ac:dyDescent="0.25"/>
    <row r="184" ht="32.1" customHeight="1" x14ac:dyDescent="0.25"/>
    <row r="185" ht="32.1" customHeight="1" x14ac:dyDescent="0.25"/>
    <row r="186" ht="32.1" customHeight="1" x14ac:dyDescent="0.25"/>
    <row r="187" ht="32.1" customHeight="1" x14ac:dyDescent="0.25"/>
    <row r="188" ht="32.1" customHeight="1" x14ac:dyDescent="0.25"/>
    <row r="189" ht="32.1" customHeight="1" x14ac:dyDescent="0.25"/>
    <row r="190" ht="32.1" customHeight="1" x14ac:dyDescent="0.25"/>
    <row r="191" ht="32.1" customHeight="1" x14ac:dyDescent="0.25"/>
    <row r="192" ht="32.1" customHeight="1" x14ac:dyDescent="0.25"/>
    <row r="193" ht="32.1" customHeight="1" x14ac:dyDescent="0.25"/>
    <row r="194" ht="32.1" customHeight="1" x14ac:dyDescent="0.25"/>
    <row r="195" ht="18" customHeight="1" x14ac:dyDescent="0.25"/>
    <row r="196" ht="18" customHeight="1" x14ac:dyDescent="0.25"/>
    <row r="197" ht="32.1" customHeight="1" x14ac:dyDescent="0.25"/>
    <row r="198" ht="32.1" customHeight="1" x14ac:dyDescent="0.25"/>
    <row r="199" ht="32.1" customHeight="1" x14ac:dyDescent="0.25"/>
    <row r="200" ht="18" customHeight="1" x14ac:dyDescent="0.25"/>
    <row r="201" ht="18" customHeight="1" x14ac:dyDescent="0.25"/>
    <row r="202" ht="32.1" customHeight="1" x14ac:dyDescent="0.25"/>
    <row r="203" ht="32.1" customHeight="1" x14ac:dyDescent="0.25"/>
    <row r="204" ht="32.1" customHeight="1" x14ac:dyDescent="0.25"/>
    <row r="205" ht="32.1" customHeight="1" x14ac:dyDescent="0.25"/>
    <row r="206" ht="32.1" customHeight="1" x14ac:dyDescent="0.25"/>
    <row r="225" ht="30.95" customHeight="1" x14ac:dyDescent="0.25"/>
    <row r="226" ht="30.95" customHeight="1" x14ac:dyDescent="0.25"/>
    <row r="227" ht="30.95" customHeight="1" x14ac:dyDescent="0.25"/>
    <row r="228" ht="30.95" customHeight="1" x14ac:dyDescent="0.25"/>
    <row r="229" ht="30.95" customHeight="1" x14ac:dyDescent="0.25"/>
    <row r="230" ht="30.95" customHeight="1" x14ac:dyDescent="0.25"/>
    <row r="231" ht="30.95" customHeight="1" x14ac:dyDescent="0.25"/>
    <row r="232" ht="30.95" customHeight="1" x14ac:dyDescent="0.25"/>
    <row r="233" ht="30.95" customHeight="1" x14ac:dyDescent="0.25"/>
    <row r="234" ht="30.95" customHeight="1" x14ac:dyDescent="0.25"/>
    <row r="235" ht="30.95" customHeight="1" x14ac:dyDescent="0.25"/>
    <row r="236" ht="18" customHeight="1" x14ac:dyDescent="0.25"/>
    <row r="237" ht="18" customHeight="1" x14ac:dyDescent="0.25"/>
    <row r="238" ht="30.95" customHeight="1" x14ac:dyDescent="0.25"/>
    <row r="239" ht="30.95" customHeight="1" x14ac:dyDescent="0.25"/>
    <row r="240" ht="30.95" customHeight="1" x14ac:dyDescent="0.25"/>
    <row r="241" ht="18" customHeight="1" x14ac:dyDescent="0.25"/>
    <row r="242" ht="18" customHeight="1" x14ac:dyDescent="0.25"/>
    <row r="243" ht="30.95" customHeight="1" x14ac:dyDescent="0.25"/>
    <row r="244" ht="30.95" customHeight="1" x14ac:dyDescent="0.25"/>
    <row r="245" ht="30.95" customHeight="1" x14ac:dyDescent="0.25"/>
    <row r="246" ht="30.95" customHeight="1" x14ac:dyDescent="0.25"/>
    <row r="247" ht="30.95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27.95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24.95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</sheetData>
  <mergeCells count="26">
    <mergeCell ref="A77:N77"/>
    <mergeCell ref="A2:N2"/>
    <mergeCell ref="M3:N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8:A49"/>
    <mergeCell ref="E48:E49"/>
    <mergeCell ref="F48:F49"/>
    <mergeCell ref="G48:G49"/>
    <mergeCell ref="H48:H49"/>
    <mergeCell ref="B47:N47"/>
    <mergeCell ref="I48:I49"/>
    <mergeCell ref="J48:J49"/>
    <mergeCell ref="K48:K49"/>
    <mergeCell ref="L48:L49"/>
    <mergeCell ref="M48:M49"/>
    <mergeCell ref="N48:N49"/>
  </mergeCells>
  <printOptions horizontalCentered="1"/>
  <pageMargins left="0.47" right="0.5" top="0.25" bottom="0.05" header="0" footer="0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55"/>
  <sheetViews>
    <sheetView showGridLines="0" view="pageBreakPreview" topLeftCell="A60" zoomScale="130" zoomScaleNormal="100" zoomScaleSheetLayoutView="130" workbookViewId="0">
      <selection activeCell="A70" sqref="A70"/>
    </sheetView>
  </sheetViews>
  <sheetFormatPr defaultColWidth="12.5703125" defaultRowHeight="15.75" x14ac:dyDescent="0.25"/>
  <cols>
    <col min="1" max="1" width="9" style="2" customWidth="1"/>
    <col min="2" max="3" width="10.7109375" style="2" customWidth="1"/>
    <col min="4" max="4" width="10.42578125" style="2" customWidth="1"/>
    <col min="5" max="5" width="10.7109375" style="2" customWidth="1"/>
    <col min="6" max="6" width="10.5703125" style="2" customWidth="1"/>
    <col min="7" max="7" width="9.5703125" style="2" customWidth="1"/>
    <col min="8" max="8" width="10.28515625" style="2" customWidth="1"/>
    <col min="9" max="9" width="10.140625" style="2" customWidth="1"/>
    <col min="10" max="10" width="10" style="2" customWidth="1"/>
    <col min="11" max="11" width="9.5703125" style="2" customWidth="1"/>
    <col min="12" max="12" width="9.28515625" style="2" customWidth="1"/>
    <col min="13" max="239" width="12.5703125" style="2"/>
    <col min="240" max="240" width="3.5703125" style="2" customWidth="1"/>
    <col min="241" max="241" width="9.42578125" style="2" customWidth="1"/>
    <col min="242" max="242" width="11.28515625" style="2" customWidth="1"/>
    <col min="243" max="243" width="10" style="2" customWidth="1"/>
    <col min="244" max="244" width="11.28515625" style="2" customWidth="1"/>
    <col min="245" max="245" width="10" style="2" customWidth="1"/>
    <col min="246" max="248" width="10.140625" style="2" customWidth="1"/>
    <col min="249" max="249" width="12.7109375" style="2" customWidth="1"/>
    <col min="250" max="250" width="11.42578125" style="2" customWidth="1"/>
    <col min="251" max="251" width="9.85546875" style="2" customWidth="1"/>
    <col min="252" max="252" width="10.42578125" style="2" customWidth="1"/>
    <col min="253" max="253" width="6.7109375" style="2" customWidth="1"/>
    <col min="254" max="495" width="12.5703125" style="2"/>
    <col min="496" max="496" width="3.5703125" style="2" customWidth="1"/>
    <col min="497" max="497" width="9.42578125" style="2" customWidth="1"/>
    <col min="498" max="498" width="11.28515625" style="2" customWidth="1"/>
    <col min="499" max="499" width="10" style="2" customWidth="1"/>
    <col min="500" max="500" width="11.28515625" style="2" customWidth="1"/>
    <col min="501" max="501" width="10" style="2" customWidth="1"/>
    <col min="502" max="504" width="10.140625" style="2" customWidth="1"/>
    <col min="505" max="505" width="12.7109375" style="2" customWidth="1"/>
    <col min="506" max="506" width="11.42578125" style="2" customWidth="1"/>
    <col min="507" max="507" width="9.85546875" style="2" customWidth="1"/>
    <col min="508" max="508" width="10.42578125" style="2" customWidth="1"/>
    <col min="509" max="509" width="6.7109375" style="2" customWidth="1"/>
    <col min="510" max="751" width="12.5703125" style="2"/>
    <col min="752" max="752" width="3.5703125" style="2" customWidth="1"/>
    <col min="753" max="753" width="9.42578125" style="2" customWidth="1"/>
    <col min="754" max="754" width="11.28515625" style="2" customWidth="1"/>
    <col min="755" max="755" width="10" style="2" customWidth="1"/>
    <col min="756" max="756" width="11.28515625" style="2" customWidth="1"/>
    <col min="757" max="757" width="10" style="2" customWidth="1"/>
    <col min="758" max="760" width="10.140625" style="2" customWidth="1"/>
    <col min="761" max="761" width="12.7109375" style="2" customWidth="1"/>
    <col min="762" max="762" width="11.42578125" style="2" customWidth="1"/>
    <col min="763" max="763" width="9.85546875" style="2" customWidth="1"/>
    <col min="764" max="764" width="10.42578125" style="2" customWidth="1"/>
    <col min="765" max="765" width="6.7109375" style="2" customWidth="1"/>
    <col min="766" max="1007" width="12.5703125" style="2"/>
    <col min="1008" max="1008" width="3.5703125" style="2" customWidth="1"/>
    <col min="1009" max="1009" width="9.42578125" style="2" customWidth="1"/>
    <col min="1010" max="1010" width="11.28515625" style="2" customWidth="1"/>
    <col min="1011" max="1011" width="10" style="2" customWidth="1"/>
    <col min="1012" max="1012" width="11.28515625" style="2" customWidth="1"/>
    <col min="1013" max="1013" width="10" style="2" customWidth="1"/>
    <col min="1014" max="1016" width="10.140625" style="2" customWidth="1"/>
    <col min="1017" max="1017" width="12.7109375" style="2" customWidth="1"/>
    <col min="1018" max="1018" width="11.42578125" style="2" customWidth="1"/>
    <col min="1019" max="1019" width="9.85546875" style="2" customWidth="1"/>
    <col min="1020" max="1020" width="10.42578125" style="2" customWidth="1"/>
    <col min="1021" max="1021" width="6.7109375" style="2" customWidth="1"/>
    <col min="1022" max="1263" width="12.5703125" style="2"/>
    <col min="1264" max="1264" width="3.5703125" style="2" customWidth="1"/>
    <col min="1265" max="1265" width="9.42578125" style="2" customWidth="1"/>
    <col min="1266" max="1266" width="11.28515625" style="2" customWidth="1"/>
    <col min="1267" max="1267" width="10" style="2" customWidth="1"/>
    <col min="1268" max="1268" width="11.28515625" style="2" customWidth="1"/>
    <col min="1269" max="1269" width="10" style="2" customWidth="1"/>
    <col min="1270" max="1272" width="10.140625" style="2" customWidth="1"/>
    <col min="1273" max="1273" width="12.7109375" style="2" customWidth="1"/>
    <col min="1274" max="1274" width="11.42578125" style="2" customWidth="1"/>
    <col min="1275" max="1275" width="9.85546875" style="2" customWidth="1"/>
    <col min="1276" max="1276" width="10.42578125" style="2" customWidth="1"/>
    <col min="1277" max="1277" width="6.7109375" style="2" customWidth="1"/>
    <col min="1278" max="1519" width="12.5703125" style="2"/>
    <col min="1520" max="1520" width="3.5703125" style="2" customWidth="1"/>
    <col min="1521" max="1521" width="9.42578125" style="2" customWidth="1"/>
    <col min="1522" max="1522" width="11.28515625" style="2" customWidth="1"/>
    <col min="1523" max="1523" width="10" style="2" customWidth="1"/>
    <col min="1524" max="1524" width="11.28515625" style="2" customWidth="1"/>
    <col min="1525" max="1525" width="10" style="2" customWidth="1"/>
    <col min="1526" max="1528" width="10.140625" style="2" customWidth="1"/>
    <col min="1529" max="1529" width="12.7109375" style="2" customWidth="1"/>
    <col min="1530" max="1530" width="11.42578125" style="2" customWidth="1"/>
    <col min="1531" max="1531" width="9.85546875" style="2" customWidth="1"/>
    <col min="1532" max="1532" width="10.42578125" style="2" customWidth="1"/>
    <col min="1533" max="1533" width="6.7109375" style="2" customWidth="1"/>
    <col min="1534" max="1775" width="12.5703125" style="2"/>
    <col min="1776" max="1776" width="3.5703125" style="2" customWidth="1"/>
    <col min="1777" max="1777" width="9.42578125" style="2" customWidth="1"/>
    <col min="1778" max="1778" width="11.28515625" style="2" customWidth="1"/>
    <col min="1779" max="1779" width="10" style="2" customWidth="1"/>
    <col min="1780" max="1780" width="11.28515625" style="2" customWidth="1"/>
    <col min="1781" max="1781" width="10" style="2" customWidth="1"/>
    <col min="1782" max="1784" width="10.140625" style="2" customWidth="1"/>
    <col min="1785" max="1785" width="12.7109375" style="2" customWidth="1"/>
    <col min="1786" max="1786" width="11.42578125" style="2" customWidth="1"/>
    <col min="1787" max="1787" width="9.85546875" style="2" customWidth="1"/>
    <col min="1788" max="1788" width="10.42578125" style="2" customWidth="1"/>
    <col min="1789" max="1789" width="6.7109375" style="2" customWidth="1"/>
    <col min="1790" max="2031" width="12.5703125" style="2"/>
    <col min="2032" max="2032" width="3.5703125" style="2" customWidth="1"/>
    <col min="2033" max="2033" width="9.42578125" style="2" customWidth="1"/>
    <col min="2034" max="2034" width="11.28515625" style="2" customWidth="1"/>
    <col min="2035" max="2035" width="10" style="2" customWidth="1"/>
    <col min="2036" max="2036" width="11.28515625" style="2" customWidth="1"/>
    <col min="2037" max="2037" width="10" style="2" customWidth="1"/>
    <col min="2038" max="2040" width="10.140625" style="2" customWidth="1"/>
    <col min="2041" max="2041" width="12.7109375" style="2" customWidth="1"/>
    <col min="2042" max="2042" width="11.42578125" style="2" customWidth="1"/>
    <col min="2043" max="2043" width="9.85546875" style="2" customWidth="1"/>
    <col min="2044" max="2044" width="10.42578125" style="2" customWidth="1"/>
    <col min="2045" max="2045" width="6.7109375" style="2" customWidth="1"/>
    <col min="2046" max="2287" width="12.5703125" style="2"/>
    <col min="2288" max="2288" width="3.5703125" style="2" customWidth="1"/>
    <col min="2289" max="2289" width="9.42578125" style="2" customWidth="1"/>
    <col min="2290" max="2290" width="11.28515625" style="2" customWidth="1"/>
    <col min="2291" max="2291" width="10" style="2" customWidth="1"/>
    <col min="2292" max="2292" width="11.28515625" style="2" customWidth="1"/>
    <col min="2293" max="2293" width="10" style="2" customWidth="1"/>
    <col min="2294" max="2296" width="10.140625" style="2" customWidth="1"/>
    <col min="2297" max="2297" width="12.7109375" style="2" customWidth="1"/>
    <col min="2298" max="2298" width="11.42578125" style="2" customWidth="1"/>
    <col min="2299" max="2299" width="9.85546875" style="2" customWidth="1"/>
    <col min="2300" max="2300" width="10.42578125" style="2" customWidth="1"/>
    <col min="2301" max="2301" width="6.7109375" style="2" customWidth="1"/>
    <col min="2302" max="2543" width="12.5703125" style="2"/>
    <col min="2544" max="2544" width="3.5703125" style="2" customWidth="1"/>
    <col min="2545" max="2545" width="9.42578125" style="2" customWidth="1"/>
    <col min="2546" max="2546" width="11.28515625" style="2" customWidth="1"/>
    <col min="2547" max="2547" width="10" style="2" customWidth="1"/>
    <col min="2548" max="2548" width="11.28515625" style="2" customWidth="1"/>
    <col min="2549" max="2549" width="10" style="2" customWidth="1"/>
    <col min="2550" max="2552" width="10.140625" style="2" customWidth="1"/>
    <col min="2553" max="2553" width="12.7109375" style="2" customWidth="1"/>
    <col min="2554" max="2554" width="11.42578125" style="2" customWidth="1"/>
    <col min="2555" max="2555" width="9.85546875" style="2" customWidth="1"/>
    <col min="2556" max="2556" width="10.42578125" style="2" customWidth="1"/>
    <col min="2557" max="2557" width="6.7109375" style="2" customWidth="1"/>
    <col min="2558" max="2799" width="12.5703125" style="2"/>
    <col min="2800" max="2800" width="3.5703125" style="2" customWidth="1"/>
    <col min="2801" max="2801" width="9.42578125" style="2" customWidth="1"/>
    <col min="2802" max="2802" width="11.28515625" style="2" customWidth="1"/>
    <col min="2803" max="2803" width="10" style="2" customWidth="1"/>
    <col min="2804" max="2804" width="11.28515625" style="2" customWidth="1"/>
    <col min="2805" max="2805" width="10" style="2" customWidth="1"/>
    <col min="2806" max="2808" width="10.140625" style="2" customWidth="1"/>
    <col min="2809" max="2809" width="12.7109375" style="2" customWidth="1"/>
    <col min="2810" max="2810" width="11.42578125" style="2" customWidth="1"/>
    <col min="2811" max="2811" width="9.85546875" style="2" customWidth="1"/>
    <col min="2812" max="2812" width="10.42578125" style="2" customWidth="1"/>
    <col min="2813" max="2813" width="6.7109375" style="2" customWidth="1"/>
    <col min="2814" max="3055" width="12.5703125" style="2"/>
    <col min="3056" max="3056" width="3.5703125" style="2" customWidth="1"/>
    <col min="3057" max="3057" width="9.42578125" style="2" customWidth="1"/>
    <col min="3058" max="3058" width="11.28515625" style="2" customWidth="1"/>
    <col min="3059" max="3059" width="10" style="2" customWidth="1"/>
    <col min="3060" max="3060" width="11.28515625" style="2" customWidth="1"/>
    <col min="3061" max="3061" width="10" style="2" customWidth="1"/>
    <col min="3062" max="3064" width="10.140625" style="2" customWidth="1"/>
    <col min="3065" max="3065" width="12.7109375" style="2" customWidth="1"/>
    <col min="3066" max="3066" width="11.42578125" style="2" customWidth="1"/>
    <col min="3067" max="3067" width="9.85546875" style="2" customWidth="1"/>
    <col min="3068" max="3068" width="10.42578125" style="2" customWidth="1"/>
    <col min="3069" max="3069" width="6.7109375" style="2" customWidth="1"/>
    <col min="3070" max="3311" width="12.5703125" style="2"/>
    <col min="3312" max="3312" width="3.5703125" style="2" customWidth="1"/>
    <col min="3313" max="3313" width="9.42578125" style="2" customWidth="1"/>
    <col min="3314" max="3314" width="11.28515625" style="2" customWidth="1"/>
    <col min="3315" max="3315" width="10" style="2" customWidth="1"/>
    <col min="3316" max="3316" width="11.28515625" style="2" customWidth="1"/>
    <col min="3317" max="3317" width="10" style="2" customWidth="1"/>
    <col min="3318" max="3320" width="10.140625" style="2" customWidth="1"/>
    <col min="3321" max="3321" width="12.7109375" style="2" customWidth="1"/>
    <col min="3322" max="3322" width="11.42578125" style="2" customWidth="1"/>
    <col min="3323" max="3323" width="9.85546875" style="2" customWidth="1"/>
    <col min="3324" max="3324" width="10.42578125" style="2" customWidth="1"/>
    <col min="3325" max="3325" width="6.7109375" style="2" customWidth="1"/>
    <col min="3326" max="3567" width="12.5703125" style="2"/>
    <col min="3568" max="3568" width="3.5703125" style="2" customWidth="1"/>
    <col min="3569" max="3569" width="9.42578125" style="2" customWidth="1"/>
    <col min="3570" max="3570" width="11.28515625" style="2" customWidth="1"/>
    <col min="3571" max="3571" width="10" style="2" customWidth="1"/>
    <col min="3572" max="3572" width="11.28515625" style="2" customWidth="1"/>
    <col min="3573" max="3573" width="10" style="2" customWidth="1"/>
    <col min="3574" max="3576" width="10.140625" style="2" customWidth="1"/>
    <col min="3577" max="3577" width="12.7109375" style="2" customWidth="1"/>
    <col min="3578" max="3578" width="11.42578125" style="2" customWidth="1"/>
    <col min="3579" max="3579" width="9.85546875" style="2" customWidth="1"/>
    <col min="3580" max="3580" width="10.42578125" style="2" customWidth="1"/>
    <col min="3581" max="3581" width="6.7109375" style="2" customWidth="1"/>
    <col min="3582" max="3823" width="12.5703125" style="2"/>
    <col min="3824" max="3824" width="3.5703125" style="2" customWidth="1"/>
    <col min="3825" max="3825" width="9.42578125" style="2" customWidth="1"/>
    <col min="3826" max="3826" width="11.28515625" style="2" customWidth="1"/>
    <col min="3827" max="3827" width="10" style="2" customWidth="1"/>
    <col min="3828" max="3828" width="11.28515625" style="2" customWidth="1"/>
    <col min="3829" max="3829" width="10" style="2" customWidth="1"/>
    <col min="3830" max="3832" width="10.140625" style="2" customWidth="1"/>
    <col min="3833" max="3833" width="12.7109375" style="2" customWidth="1"/>
    <col min="3834" max="3834" width="11.42578125" style="2" customWidth="1"/>
    <col min="3835" max="3835" width="9.85546875" style="2" customWidth="1"/>
    <col min="3836" max="3836" width="10.42578125" style="2" customWidth="1"/>
    <col min="3837" max="3837" width="6.7109375" style="2" customWidth="1"/>
    <col min="3838" max="4079" width="12.5703125" style="2"/>
    <col min="4080" max="4080" width="3.5703125" style="2" customWidth="1"/>
    <col min="4081" max="4081" width="9.42578125" style="2" customWidth="1"/>
    <col min="4082" max="4082" width="11.28515625" style="2" customWidth="1"/>
    <col min="4083" max="4083" width="10" style="2" customWidth="1"/>
    <col min="4084" max="4084" width="11.28515625" style="2" customWidth="1"/>
    <col min="4085" max="4085" width="10" style="2" customWidth="1"/>
    <col min="4086" max="4088" width="10.140625" style="2" customWidth="1"/>
    <col min="4089" max="4089" width="12.7109375" style="2" customWidth="1"/>
    <col min="4090" max="4090" width="11.42578125" style="2" customWidth="1"/>
    <col min="4091" max="4091" width="9.85546875" style="2" customWidth="1"/>
    <col min="4092" max="4092" width="10.42578125" style="2" customWidth="1"/>
    <col min="4093" max="4093" width="6.7109375" style="2" customWidth="1"/>
    <col min="4094" max="4335" width="12.5703125" style="2"/>
    <col min="4336" max="4336" width="3.5703125" style="2" customWidth="1"/>
    <col min="4337" max="4337" width="9.42578125" style="2" customWidth="1"/>
    <col min="4338" max="4338" width="11.28515625" style="2" customWidth="1"/>
    <col min="4339" max="4339" width="10" style="2" customWidth="1"/>
    <col min="4340" max="4340" width="11.28515625" style="2" customWidth="1"/>
    <col min="4341" max="4341" width="10" style="2" customWidth="1"/>
    <col min="4342" max="4344" width="10.140625" style="2" customWidth="1"/>
    <col min="4345" max="4345" width="12.7109375" style="2" customWidth="1"/>
    <col min="4346" max="4346" width="11.42578125" style="2" customWidth="1"/>
    <col min="4347" max="4347" width="9.85546875" style="2" customWidth="1"/>
    <col min="4348" max="4348" width="10.42578125" style="2" customWidth="1"/>
    <col min="4349" max="4349" width="6.7109375" style="2" customWidth="1"/>
    <col min="4350" max="4591" width="12.5703125" style="2"/>
    <col min="4592" max="4592" width="3.5703125" style="2" customWidth="1"/>
    <col min="4593" max="4593" width="9.42578125" style="2" customWidth="1"/>
    <col min="4594" max="4594" width="11.28515625" style="2" customWidth="1"/>
    <col min="4595" max="4595" width="10" style="2" customWidth="1"/>
    <col min="4596" max="4596" width="11.28515625" style="2" customWidth="1"/>
    <col min="4597" max="4597" width="10" style="2" customWidth="1"/>
    <col min="4598" max="4600" width="10.140625" style="2" customWidth="1"/>
    <col min="4601" max="4601" width="12.7109375" style="2" customWidth="1"/>
    <col min="4602" max="4602" width="11.42578125" style="2" customWidth="1"/>
    <col min="4603" max="4603" width="9.85546875" style="2" customWidth="1"/>
    <col min="4604" max="4604" width="10.42578125" style="2" customWidth="1"/>
    <col min="4605" max="4605" width="6.7109375" style="2" customWidth="1"/>
    <col min="4606" max="4847" width="12.5703125" style="2"/>
    <col min="4848" max="4848" width="3.5703125" style="2" customWidth="1"/>
    <col min="4849" max="4849" width="9.42578125" style="2" customWidth="1"/>
    <col min="4850" max="4850" width="11.28515625" style="2" customWidth="1"/>
    <col min="4851" max="4851" width="10" style="2" customWidth="1"/>
    <col min="4852" max="4852" width="11.28515625" style="2" customWidth="1"/>
    <col min="4853" max="4853" width="10" style="2" customWidth="1"/>
    <col min="4854" max="4856" width="10.140625" style="2" customWidth="1"/>
    <col min="4857" max="4857" width="12.7109375" style="2" customWidth="1"/>
    <col min="4858" max="4858" width="11.42578125" style="2" customWidth="1"/>
    <col min="4859" max="4859" width="9.85546875" style="2" customWidth="1"/>
    <col min="4860" max="4860" width="10.42578125" style="2" customWidth="1"/>
    <col min="4861" max="4861" width="6.7109375" style="2" customWidth="1"/>
    <col min="4862" max="5103" width="12.5703125" style="2"/>
    <col min="5104" max="5104" width="3.5703125" style="2" customWidth="1"/>
    <col min="5105" max="5105" width="9.42578125" style="2" customWidth="1"/>
    <col min="5106" max="5106" width="11.28515625" style="2" customWidth="1"/>
    <col min="5107" max="5107" width="10" style="2" customWidth="1"/>
    <col min="5108" max="5108" width="11.28515625" style="2" customWidth="1"/>
    <col min="5109" max="5109" width="10" style="2" customWidth="1"/>
    <col min="5110" max="5112" width="10.140625" style="2" customWidth="1"/>
    <col min="5113" max="5113" width="12.7109375" style="2" customWidth="1"/>
    <col min="5114" max="5114" width="11.42578125" style="2" customWidth="1"/>
    <col min="5115" max="5115" width="9.85546875" style="2" customWidth="1"/>
    <col min="5116" max="5116" width="10.42578125" style="2" customWidth="1"/>
    <col min="5117" max="5117" width="6.7109375" style="2" customWidth="1"/>
    <col min="5118" max="5359" width="12.5703125" style="2"/>
    <col min="5360" max="5360" width="3.5703125" style="2" customWidth="1"/>
    <col min="5361" max="5361" width="9.42578125" style="2" customWidth="1"/>
    <col min="5362" max="5362" width="11.28515625" style="2" customWidth="1"/>
    <col min="5363" max="5363" width="10" style="2" customWidth="1"/>
    <col min="5364" max="5364" width="11.28515625" style="2" customWidth="1"/>
    <col min="5365" max="5365" width="10" style="2" customWidth="1"/>
    <col min="5366" max="5368" width="10.140625" style="2" customWidth="1"/>
    <col min="5369" max="5369" width="12.7109375" style="2" customWidth="1"/>
    <col min="5370" max="5370" width="11.42578125" style="2" customWidth="1"/>
    <col min="5371" max="5371" width="9.85546875" style="2" customWidth="1"/>
    <col min="5372" max="5372" width="10.42578125" style="2" customWidth="1"/>
    <col min="5373" max="5373" width="6.7109375" style="2" customWidth="1"/>
    <col min="5374" max="5615" width="12.5703125" style="2"/>
    <col min="5616" max="5616" width="3.5703125" style="2" customWidth="1"/>
    <col min="5617" max="5617" width="9.42578125" style="2" customWidth="1"/>
    <col min="5618" max="5618" width="11.28515625" style="2" customWidth="1"/>
    <col min="5619" max="5619" width="10" style="2" customWidth="1"/>
    <col min="5620" max="5620" width="11.28515625" style="2" customWidth="1"/>
    <col min="5621" max="5621" width="10" style="2" customWidth="1"/>
    <col min="5622" max="5624" width="10.140625" style="2" customWidth="1"/>
    <col min="5625" max="5625" width="12.7109375" style="2" customWidth="1"/>
    <col min="5626" max="5626" width="11.42578125" style="2" customWidth="1"/>
    <col min="5627" max="5627" width="9.85546875" style="2" customWidth="1"/>
    <col min="5628" max="5628" width="10.42578125" style="2" customWidth="1"/>
    <col min="5629" max="5629" width="6.7109375" style="2" customWidth="1"/>
    <col min="5630" max="5871" width="12.5703125" style="2"/>
    <col min="5872" max="5872" width="3.5703125" style="2" customWidth="1"/>
    <col min="5873" max="5873" width="9.42578125" style="2" customWidth="1"/>
    <col min="5874" max="5874" width="11.28515625" style="2" customWidth="1"/>
    <col min="5875" max="5875" width="10" style="2" customWidth="1"/>
    <col min="5876" max="5876" width="11.28515625" style="2" customWidth="1"/>
    <col min="5877" max="5877" width="10" style="2" customWidth="1"/>
    <col min="5878" max="5880" width="10.140625" style="2" customWidth="1"/>
    <col min="5881" max="5881" width="12.7109375" style="2" customWidth="1"/>
    <col min="5882" max="5882" width="11.42578125" style="2" customWidth="1"/>
    <col min="5883" max="5883" width="9.85546875" style="2" customWidth="1"/>
    <col min="5884" max="5884" width="10.42578125" style="2" customWidth="1"/>
    <col min="5885" max="5885" width="6.7109375" style="2" customWidth="1"/>
    <col min="5886" max="6127" width="12.5703125" style="2"/>
    <col min="6128" max="6128" width="3.5703125" style="2" customWidth="1"/>
    <col min="6129" max="6129" width="9.42578125" style="2" customWidth="1"/>
    <col min="6130" max="6130" width="11.28515625" style="2" customWidth="1"/>
    <col min="6131" max="6131" width="10" style="2" customWidth="1"/>
    <col min="6132" max="6132" width="11.28515625" style="2" customWidth="1"/>
    <col min="6133" max="6133" width="10" style="2" customWidth="1"/>
    <col min="6134" max="6136" width="10.140625" style="2" customWidth="1"/>
    <col min="6137" max="6137" width="12.7109375" style="2" customWidth="1"/>
    <col min="6138" max="6138" width="11.42578125" style="2" customWidth="1"/>
    <col min="6139" max="6139" width="9.85546875" style="2" customWidth="1"/>
    <col min="6140" max="6140" width="10.42578125" style="2" customWidth="1"/>
    <col min="6141" max="6141" width="6.7109375" style="2" customWidth="1"/>
    <col min="6142" max="6383" width="12.5703125" style="2"/>
    <col min="6384" max="6384" width="3.5703125" style="2" customWidth="1"/>
    <col min="6385" max="6385" width="9.42578125" style="2" customWidth="1"/>
    <col min="6386" max="6386" width="11.28515625" style="2" customWidth="1"/>
    <col min="6387" max="6387" width="10" style="2" customWidth="1"/>
    <col min="6388" max="6388" width="11.28515625" style="2" customWidth="1"/>
    <col min="6389" max="6389" width="10" style="2" customWidth="1"/>
    <col min="6390" max="6392" width="10.140625" style="2" customWidth="1"/>
    <col min="6393" max="6393" width="12.7109375" style="2" customWidth="1"/>
    <col min="6394" max="6394" width="11.42578125" style="2" customWidth="1"/>
    <col min="6395" max="6395" width="9.85546875" style="2" customWidth="1"/>
    <col min="6396" max="6396" width="10.42578125" style="2" customWidth="1"/>
    <col min="6397" max="6397" width="6.7109375" style="2" customWidth="1"/>
    <col min="6398" max="6639" width="12.5703125" style="2"/>
    <col min="6640" max="6640" width="3.5703125" style="2" customWidth="1"/>
    <col min="6641" max="6641" width="9.42578125" style="2" customWidth="1"/>
    <col min="6642" max="6642" width="11.28515625" style="2" customWidth="1"/>
    <col min="6643" max="6643" width="10" style="2" customWidth="1"/>
    <col min="6644" max="6644" width="11.28515625" style="2" customWidth="1"/>
    <col min="6645" max="6645" width="10" style="2" customWidth="1"/>
    <col min="6646" max="6648" width="10.140625" style="2" customWidth="1"/>
    <col min="6649" max="6649" width="12.7109375" style="2" customWidth="1"/>
    <col min="6650" max="6650" width="11.42578125" style="2" customWidth="1"/>
    <col min="6651" max="6651" width="9.85546875" style="2" customWidth="1"/>
    <col min="6652" max="6652" width="10.42578125" style="2" customWidth="1"/>
    <col min="6653" max="6653" width="6.7109375" style="2" customWidth="1"/>
    <col min="6654" max="6895" width="12.5703125" style="2"/>
    <col min="6896" max="6896" width="3.5703125" style="2" customWidth="1"/>
    <col min="6897" max="6897" width="9.42578125" style="2" customWidth="1"/>
    <col min="6898" max="6898" width="11.28515625" style="2" customWidth="1"/>
    <col min="6899" max="6899" width="10" style="2" customWidth="1"/>
    <col min="6900" max="6900" width="11.28515625" style="2" customWidth="1"/>
    <col min="6901" max="6901" width="10" style="2" customWidth="1"/>
    <col min="6902" max="6904" width="10.140625" style="2" customWidth="1"/>
    <col min="6905" max="6905" width="12.7109375" style="2" customWidth="1"/>
    <col min="6906" max="6906" width="11.42578125" style="2" customWidth="1"/>
    <col min="6907" max="6907" width="9.85546875" style="2" customWidth="1"/>
    <col min="6908" max="6908" width="10.42578125" style="2" customWidth="1"/>
    <col min="6909" max="6909" width="6.7109375" style="2" customWidth="1"/>
    <col min="6910" max="7151" width="12.5703125" style="2"/>
    <col min="7152" max="7152" width="3.5703125" style="2" customWidth="1"/>
    <col min="7153" max="7153" width="9.42578125" style="2" customWidth="1"/>
    <col min="7154" max="7154" width="11.28515625" style="2" customWidth="1"/>
    <col min="7155" max="7155" width="10" style="2" customWidth="1"/>
    <col min="7156" max="7156" width="11.28515625" style="2" customWidth="1"/>
    <col min="7157" max="7157" width="10" style="2" customWidth="1"/>
    <col min="7158" max="7160" width="10.140625" style="2" customWidth="1"/>
    <col min="7161" max="7161" width="12.7109375" style="2" customWidth="1"/>
    <col min="7162" max="7162" width="11.42578125" style="2" customWidth="1"/>
    <col min="7163" max="7163" width="9.85546875" style="2" customWidth="1"/>
    <col min="7164" max="7164" width="10.42578125" style="2" customWidth="1"/>
    <col min="7165" max="7165" width="6.7109375" style="2" customWidth="1"/>
    <col min="7166" max="7407" width="12.5703125" style="2"/>
    <col min="7408" max="7408" width="3.5703125" style="2" customWidth="1"/>
    <col min="7409" max="7409" width="9.42578125" style="2" customWidth="1"/>
    <col min="7410" max="7410" width="11.28515625" style="2" customWidth="1"/>
    <col min="7411" max="7411" width="10" style="2" customWidth="1"/>
    <col min="7412" max="7412" width="11.28515625" style="2" customWidth="1"/>
    <col min="7413" max="7413" width="10" style="2" customWidth="1"/>
    <col min="7414" max="7416" width="10.140625" style="2" customWidth="1"/>
    <col min="7417" max="7417" width="12.7109375" style="2" customWidth="1"/>
    <col min="7418" max="7418" width="11.42578125" style="2" customWidth="1"/>
    <col min="7419" max="7419" width="9.85546875" style="2" customWidth="1"/>
    <col min="7420" max="7420" width="10.42578125" style="2" customWidth="1"/>
    <col min="7421" max="7421" width="6.7109375" style="2" customWidth="1"/>
    <col min="7422" max="7663" width="12.5703125" style="2"/>
    <col min="7664" max="7664" width="3.5703125" style="2" customWidth="1"/>
    <col min="7665" max="7665" width="9.42578125" style="2" customWidth="1"/>
    <col min="7666" max="7666" width="11.28515625" style="2" customWidth="1"/>
    <col min="7667" max="7667" width="10" style="2" customWidth="1"/>
    <col min="7668" max="7668" width="11.28515625" style="2" customWidth="1"/>
    <col min="7669" max="7669" width="10" style="2" customWidth="1"/>
    <col min="7670" max="7672" width="10.140625" style="2" customWidth="1"/>
    <col min="7673" max="7673" width="12.7109375" style="2" customWidth="1"/>
    <col min="7674" max="7674" width="11.42578125" style="2" customWidth="1"/>
    <col min="7675" max="7675" width="9.85546875" style="2" customWidth="1"/>
    <col min="7676" max="7676" width="10.42578125" style="2" customWidth="1"/>
    <col min="7677" max="7677" width="6.7109375" style="2" customWidth="1"/>
    <col min="7678" max="7919" width="12.5703125" style="2"/>
    <col min="7920" max="7920" width="3.5703125" style="2" customWidth="1"/>
    <col min="7921" max="7921" width="9.42578125" style="2" customWidth="1"/>
    <col min="7922" max="7922" width="11.28515625" style="2" customWidth="1"/>
    <col min="7923" max="7923" width="10" style="2" customWidth="1"/>
    <col min="7924" max="7924" width="11.28515625" style="2" customWidth="1"/>
    <col min="7925" max="7925" width="10" style="2" customWidth="1"/>
    <col min="7926" max="7928" width="10.140625" style="2" customWidth="1"/>
    <col min="7929" max="7929" width="12.7109375" style="2" customWidth="1"/>
    <col min="7930" max="7930" width="11.42578125" style="2" customWidth="1"/>
    <col min="7931" max="7931" width="9.85546875" style="2" customWidth="1"/>
    <col min="7932" max="7932" width="10.42578125" style="2" customWidth="1"/>
    <col min="7933" max="7933" width="6.7109375" style="2" customWidth="1"/>
    <col min="7934" max="8175" width="12.5703125" style="2"/>
    <col min="8176" max="8176" width="3.5703125" style="2" customWidth="1"/>
    <col min="8177" max="8177" width="9.42578125" style="2" customWidth="1"/>
    <col min="8178" max="8178" width="11.28515625" style="2" customWidth="1"/>
    <col min="8179" max="8179" width="10" style="2" customWidth="1"/>
    <col min="8180" max="8180" width="11.28515625" style="2" customWidth="1"/>
    <col min="8181" max="8181" width="10" style="2" customWidth="1"/>
    <col min="8182" max="8184" width="10.140625" style="2" customWidth="1"/>
    <col min="8185" max="8185" width="12.7109375" style="2" customWidth="1"/>
    <col min="8186" max="8186" width="11.42578125" style="2" customWidth="1"/>
    <col min="8187" max="8187" width="9.85546875" style="2" customWidth="1"/>
    <col min="8188" max="8188" width="10.42578125" style="2" customWidth="1"/>
    <col min="8189" max="8189" width="6.7109375" style="2" customWidth="1"/>
    <col min="8190" max="8431" width="12.5703125" style="2"/>
    <col min="8432" max="8432" width="3.5703125" style="2" customWidth="1"/>
    <col min="8433" max="8433" width="9.42578125" style="2" customWidth="1"/>
    <col min="8434" max="8434" width="11.28515625" style="2" customWidth="1"/>
    <col min="8435" max="8435" width="10" style="2" customWidth="1"/>
    <col min="8436" max="8436" width="11.28515625" style="2" customWidth="1"/>
    <col min="8437" max="8437" width="10" style="2" customWidth="1"/>
    <col min="8438" max="8440" width="10.140625" style="2" customWidth="1"/>
    <col min="8441" max="8441" width="12.7109375" style="2" customWidth="1"/>
    <col min="8442" max="8442" width="11.42578125" style="2" customWidth="1"/>
    <col min="8443" max="8443" width="9.85546875" style="2" customWidth="1"/>
    <col min="8444" max="8444" width="10.42578125" style="2" customWidth="1"/>
    <col min="8445" max="8445" width="6.7109375" style="2" customWidth="1"/>
    <col min="8446" max="8687" width="12.5703125" style="2"/>
    <col min="8688" max="8688" width="3.5703125" style="2" customWidth="1"/>
    <col min="8689" max="8689" width="9.42578125" style="2" customWidth="1"/>
    <col min="8690" max="8690" width="11.28515625" style="2" customWidth="1"/>
    <col min="8691" max="8691" width="10" style="2" customWidth="1"/>
    <col min="8692" max="8692" width="11.28515625" style="2" customWidth="1"/>
    <col min="8693" max="8693" width="10" style="2" customWidth="1"/>
    <col min="8694" max="8696" width="10.140625" style="2" customWidth="1"/>
    <col min="8697" max="8697" width="12.7109375" style="2" customWidth="1"/>
    <col min="8698" max="8698" width="11.42578125" style="2" customWidth="1"/>
    <col min="8699" max="8699" width="9.85546875" style="2" customWidth="1"/>
    <col min="8700" max="8700" width="10.42578125" style="2" customWidth="1"/>
    <col min="8701" max="8701" width="6.7109375" style="2" customWidth="1"/>
    <col min="8702" max="8943" width="12.5703125" style="2"/>
    <col min="8944" max="8944" width="3.5703125" style="2" customWidth="1"/>
    <col min="8945" max="8945" width="9.42578125" style="2" customWidth="1"/>
    <col min="8946" max="8946" width="11.28515625" style="2" customWidth="1"/>
    <col min="8947" max="8947" width="10" style="2" customWidth="1"/>
    <col min="8948" max="8948" width="11.28515625" style="2" customWidth="1"/>
    <col min="8949" max="8949" width="10" style="2" customWidth="1"/>
    <col min="8950" max="8952" width="10.140625" style="2" customWidth="1"/>
    <col min="8953" max="8953" width="12.7109375" style="2" customWidth="1"/>
    <col min="8954" max="8954" width="11.42578125" style="2" customWidth="1"/>
    <col min="8955" max="8955" width="9.85546875" style="2" customWidth="1"/>
    <col min="8956" max="8956" width="10.42578125" style="2" customWidth="1"/>
    <col min="8957" max="8957" width="6.7109375" style="2" customWidth="1"/>
    <col min="8958" max="9199" width="12.5703125" style="2"/>
    <col min="9200" max="9200" width="3.5703125" style="2" customWidth="1"/>
    <col min="9201" max="9201" width="9.42578125" style="2" customWidth="1"/>
    <col min="9202" max="9202" width="11.28515625" style="2" customWidth="1"/>
    <col min="9203" max="9203" width="10" style="2" customWidth="1"/>
    <col min="9204" max="9204" width="11.28515625" style="2" customWidth="1"/>
    <col min="9205" max="9205" width="10" style="2" customWidth="1"/>
    <col min="9206" max="9208" width="10.140625" style="2" customWidth="1"/>
    <col min="9209" max="9209" width="12.7109375" style="2" customWidth="1"/>
    <col min="9210" max="9210" width="11.42578125" style="2" customWidth="1"/>
    <col min="9211" max="9211" width="9.85546875" style="2" customWidth="1"/>
    <col min="9212" max="9212" width="10.42578125" style="2" customWidth="1"/>
    <col min="9213" max="9213" width="6.7109375" style="2" customWidth="1"/>
    <col min="9214" max="9455" width="12.5703125" style="2"/>
    <col min="9456" max="9456" width="3.5703125" style="2" customWidth="1"/>
    <col min="9457" max="9457" width="9.42578125" style="2" customWidth="1"/>
    <col min="9458" max="9458" width="11.28515625" style="2" customWidth="1"/>
    <col min="9459" max="9459" width="10" style="2" customWidth="1"/>
    <col min="9460" max="9460" width="11.28515625" style="2" customWidth="1"/>
    <col min="9461" max="9461" width="10" style="2" customWidth="1"/>
    <col min="9462" max="9464" width="10.140625" style="2" customWidth="1"/>
    <col min="9465" max="9465" width="12.7109375" style="2" customWidth="1"/>
    <col min="9466" max="9466" width="11.42578125" style="2" customWidth="1"/>
    <col min="9467" max="9467" width="9.85546875" style="2" customWidth="1"/>
    <col min="9468" max="9468" width="10.42578125" style="2" customWidth="1"/>
    <col min="9469" max="9469" width="6.7109375" style="2" customWidth="1"/>
    <col min="9470" max="9711" width="12.5703125" style="2"/>
    <col min="9712" max="9712" width="3.5703125" style="2" customWidth="1"/>
    <col min="9713" max="9713" width="9.42578125" style="2" customWidth="1"/>
    <col min="9714" max="9714" width="11.28515625" style="2" customWidth="1"/>
    <col min="9715" max="9715" width="10" style="2" customWidth="1"/>
    <col min="9716" max="9716" width="11.28515625" style="2" customWidth="1"/>
    <col min="9717" max="9717" width="10" style="2" customWidth="1"/>
    <col min="9718" max="9720" width="10.140625" style="2" customWidth="1"/>
    <col min="9721" max="9721" width="12.7109375" style="2" customWidth="1"/>
    <col min="9722" max="9722" width="11.42578125" style="2" customWidth="1"/>
    <col min="9723" max="9723" width="9.85546875" style="2" customWidth="1"/>
    <col min="9724" max="9724" width="10.42578125" style="2" customWidth="1"/>
    <col min="9725" max="9725" width="6.7109375" style="2" customWidth="1"/>
    <col min="9726" max="9967" width="12.5703125" style="2"/>
    <col min="9968" max="9968" width="3.5703125" style="2" customWidth="1"/>
    <col min="9969" max="9969" width="9.42578125" style="2" customWidth="1"/>
    <col min="9970" max="9970" width="11.28515625" style="2" customWidth="1"/>
    <col min="9971" max="9971" width="10" style="2" customWidth="1"/>
    <col min="9972" max="9972" width="11.28515625" style="2" customWidth="1"/>
    <col min="9973" max="9973" width="10" style="2" customWidth="1"/>
    <col min="9974" max="9976" width="10.140625" style="2" customWidth="1"/>
    <col min="9977" max="9977" width="12.7109375" style="2" customWidth="1"/>
    <col min="9978" max="9978" width="11.42578125" style="2" customWidth="1"/>
    <col min="9979" max="9979" width="9.85546875" style="2" customWidth="1"/>
    <col min="9980" max="9980" width="10.42578125" style="2" customWidth="1"/>
    <col min="9981" max="9981" width="6.7109375" style="2" customWidth="1"/>
    <col min="9982" max="10223" width="12.5703125" style="2"/>
    <col min="10224" max="10224" width="3.5703125" style="2" customWidth="1"/>
    <col min="10225" max="10225" width="9.42578125" style="2" customWidth="1"/>
    <col min="10226" max="10226" width="11.28515625" style="2" customWidth="1"/>
    <col min="10227" max="10227" width="10" style="2" customWidth="1"/>
    <col min="10228" max="10228" width="11.28515625" style="2" customWidth="1"/>
    <col min="10229" max="10229" width="10" style="2" customWidth="1"/>
    <col min="10230" max="10232" width="10.140625" style="2" customWidth="1"/>
    <col min="10233" max="10233" width="12.7109375" style="2" customWidth="1"/>
    <col min="10234" max="10234" width="11.42578125" style="2" customWidth="1"/>
    <col min="10235" max="10235" width="9.85546875" style="2" customWidth="1"/>
    <col min="10236" max="10236" width="10.42578125" style="2" customWidth="1"/>
    <col min="10237" max="10237" width="6.7109375" style="2" customWidth="1"/>
    <col min="10238" max="10479" width="12.5703125" style="2"/>
    <col min="10480" max="10480" width="3.5703125" style="2" customWidth="1"/>
    <col min="10481" max="10481" width="9.42578125" style="2" customWidth="1"/>
    <col min="10482" max="10482" width="11.28515625" style="2" customWidth="1"/>
    <col min="10483" max="10483" width="10" style="2" customWidth="1"/>
    <col min="10484" max="10484" width="11.28515625" style="2" customWidth="1"/>
    <col min="10485" max="10485" width="10" style="2" customWidth="1"/>
    <col min="10486" max="10488" width="10.140625" style="2" customWidth="1"/>
    <col min="10489" max="10489" width="12.7109375" style="2" customWidth="1"/>
    <col min="10490" max="10490" width="11.42578125" style="2" customWidth="1"/>
    <col min="10491" max="10491" width="9.85546875" style="2" customWidth="1"/>
    <col min="10492" max="10492" width="10.42578125" style="2" customWidth="1"/>
    <col min="10493" max="10493" width="6.7109375" style="2" customWidth="1"/>
    <col min="10494" max="10735" width="12.5703125" style="2"/>
    <col min="10736" max="10736" width="3.5703125" style="2" customWidth="1"/>
    <col min="10737" max="10737" width="9.42578125" style="2" customWidth="1"/>
    <col min="10738" max="10738" width="11.28515625" style="2" customWidth="1"/>
    <col min="10739" max="10739" width="10" style="2" customWidth="1"/>
    <col min="10740" max="10740" width="11.28515625" style="2" customWidth="1"/>
    <col min="10741" max="10741" width="10" style="2" customWidth="1"/>
    <col min="10742" max="10744" width="10.140625" style="2" customWidth="1"/>
    <col min="10745" max="10745" width="12.7109375" style="2" customWidth="1"/>
    <col min="10746" max="10746" width="11.42578125" style="2" customWidth="1"/>
    <col min="10747" max="10747" width="9.85546875" style="2" customWidth="1"/>
    <col min="10748" max="10748" width="10.42578125" style="2" customWidth="1"/>
    <col min="10749" max="10749" width="6.7109375" style="2" customWidth="1"/>
    <col min="10750" max="10991" width="12.5703125" style="2"/>
    <col min="10992" max="10992" width="3.5703125" style="2" customWidth="1"/>
    <col min="10993" max="10993" width="9.42578125" style="2" customWidth="1"/>
    <col min="10994" max="10994" width="11.28515625" style="2" customWidth="1"/>
    <col min="10995" max="10995" width="10" style="2" customWidth="1"/>
    <col min="10996" max="10996" width="11.28515625" style="2" customWidth="1"/>
    <col min="10997" max="10997" width="10" style="2" customWidth="1"/>
    <col min="10998" max="11000" width="10.140625" style="2" customWidth="1"/>
    <col min="11001" max="11001" width="12.7109375" style="2" customWidth="1"/>
    <col min="11002" max="11002" width="11.42578125" style="2" customWidth="1"/>
    <col min="11003" max="11003" width="9.85546875" style="2" customWidth="1"/>
    <col min="11004" max="11004" width="10.42578125" style="2" customWidth="1"/>
    <col min="11005" max="11005" width="6.7109375" style="2" customWidth="1"/>
    <col min="11006" max="11247" width="12.5703125" style="2"/>
    <col min="11248" max="11248" width="3.5703125" style="2" customWidth="1"/>
    <col min="11249" max="11249" width="9.42578125" style="2" customWidth="1"/>
    <col min="11250" max="11250" width="11.28515625" style="2" customWidth="1"/>
    <col min="11251" max="11251" width="10" style="2" customWidth="1"/>
    <col min="11252" max="11252" width="11.28515625" style="2" customWidth="1"/>
    <col min="11253" max="11253" width="10" style="2" customWidth="1"/>
    <col min="11254" max="11256" width="10.140625" style="2" customWidth="1"/>
    <col min="11257" max="11257" width="12.7109375" style="2" customWidth="1"/>
    <col min="11258" max="11258" width="11.42578125" style="2" customWidth="1"/>
    <col min="11259" max="11259" width="9.85546875" style="2" customWidth="1"/>
    <col min="11260" max="11260" width="10.42578125" style="2" customWidth="1"/>
    <col min="11261" max="11261" width="6.7109375" style="2" customWidth="1"/>
    <col min="11262" max="11503" width="12.5703125" style="2"/>
    <col min="11504" max="11504" width="3.5703125" style="2" customWidth="1"/>
    <col min="11505" max="11505" width="9.42578125" style="2" customWidth="1"/>
    <col min="11506" max="11506" width="11.28515625" style="2" customWidth="1"/>
    <col min="11507" max="11507" width="10" style="2" customWidth="1"/>
    <col min="11508" max="11508" width="11.28515625" style="2" customWidth="1"/>
    <col min="11509" max="11509" width="10" style="2" customWidth="1"/>
    <col min="11510" max="11512" width="10.140625" style="2" customWidth="1"/>
    <col min="11513" max="11513" width="12.7109375" style="2" customWidth="1"/>
    <col min="11514" max="11514" width="11.42578125" style="2" customWidth="1"/>
    <col min="11515" max="11515" width="9.85546875" style="2" customWidth="1"/>
    <col min="11516" max="11516" width="10.42578125" style="2" customWidth="1"/>
    <col min="11517" max="11517" width="6.7109375" style="2" customWidth="1"/>
    <col min="11518" max="11759" width="12.5703125" style="2"/>
    <col min="11760" max="11760" width="3.5703125" style="2" customWidth="1"/>
    <col min="11761" max="11761" width="9.42578125" style="2" customWidth="1"/>
    <col min="11762" max="11762" width="11.28515625" style="2" customWidth="1"/>
    <col min="11763" max="11763" width="10" style="2" customWidth="1"/>
    <col min="11764" max="11764" width="11.28515625" style="2" customWidth="1"/>
    <col min="11765" max="11765" width="10" style="2" customWidth="1"/>
    <col min="11766" max="11768" width="10.140625" style="2" customWidth="1"/>
    <col min="11769" max="11769" width="12.7109375" style="2" customWidth="1"/>
    <col min="11770" max="11770" width="11.42578125" style="2" customWidth="1"/>
    <col min="11771" max="11771" width="9.85546875" style="2" customWidth="1"/>
    <col min="11772" max="11772" width="10.42578125" style="2" customWidth="1"/>
    <col min="11773" max="11773" width="6.7109375" style="2" customWidth="1"/>
    <col min="11774" max="12015" width="12.5703125" style="2"/>
    <col min="12016" max="12016" width="3.5703125" style="2" customWidth="1"/>
    <col min="12017" max="12017" width="9.42578125" style="2" customWidth="1"/>
    <col min="12018" max="12018" width="11.28515625" style="2" customWidth="1"/>
    <col min="12019" max="12019" width="10" style="2" customWidth="1"/>
    <col min="12020" max="12020" width="11.28515625" style="2" customWidth="1"/>
    <col min="12021" max="12021" width="10" style="2" customWidth="1"/>
    <col min="12022" max="12024" width="10.140625" style="2" customWidth="1"/>
    <col min="12025" max="12025" width="12.7109375" style="2" customWidth="1"/>
    <col min="12026" max="12026" width="11.42578125" style="2" customWidth="1"/>
    <col min="12027" max="12027" width="9.85546875" style="2" customWidth="1"/>
    <col min="12028" max="12028" width="10.42578125" style="2" customWidth="1"/>
    <col min="12029" max="12029" width="6.7109375" style="2" customWidth="1"/>
    <col min="12030" max="12271" width="12.5703125" style="2"/>
    <col min="12272" max="12272" width="3.5703125" style="2" customWidth="1"/>
    <col min="12273" max="12273" width="9.42578125" style="2" customWidth="1"/>
    <col min="12274" max="12274" width="11.28515625" style="2" customWidth="1"/>
    <col min="12275" max="12275" width="10" style="2" customWidth="1"/>
    <col min="12276" max="12276" width="11.28515625" style="2" customWidth="1"/>
    <col min="12277" max="12277" width="10" style="2" customWidth="1"/>
    <col min="12278" max="12280" width="10.140625" style="2" customWidth="1"/>
    <col min="12281" max="12281" width="12.7109375" style="2" customWidth="1"/>
    <col min="12282" max="12282" width="11.42578125" style="2" customWidth="1"/>
    <col min="12283" max="12283" width="9.85546875" style="2" customWidth="1"/>
    <col min="12284" max="12284" width="10.42578125" style="2" customWidth="1"/>
    <col min="12285" max="12285" width="6.7109375" style="2" customWidth="1"/>
    <col min="12286" max="12527" width="12.5703125" style="2"/>
    <col min="12528" max="12528" width="3.5703125" style="2" customWidth="1"/>
    <col min="12529" max="12529" width="9.42578125" style="2" customWidth="1"/>
    <col min="12530" max="12530" width="11.28515625" style="2" customWidth="1"/>
    <col min="12531" max="12531" width="10" style="2" customWidth="1"/>
    <col min="12532" max="12532" width="11.28515625" style="2" customWidth="1"/>
    <col min="12533" max="12533" width="10" style="2" customWidth="1"/>
    <col min="12534" max="12536" width="10.140625" style="2" customWidth="1"/>
    <col min="12537" max="12537" width="12.7109375" style="2" customWidth="1"/>
    <col min="12538" max="12538" width="11.42578125" style="2" customWidth="1"/>
    <col min="12539" max="12539" width="9.85546875" style="2" customWidth="1"/>
    <col min="12540" max="12540" width="10.42578125" style="2" customWidth="1"/>
    <col min="12541" max="12541" width="6.7109375" style="2" customWidth="1"/>
    <col min="12542" max="12783" width="12.5703125" style="2"/>
    <col min="12784" max="12784" width="3.5703125" style="2" customWidth="1"/>
    <col min="12785" max="12785" width="9.42578125" style="2" customWidth="1"/>
    <col min="12786" max="12786" width="11.28515625" style="2" customWidth="1"/>
    <col min="12787" max="12787" width="10" style="2" customWidth="1"/>
    <col min="12788" max="12788" width="11.28515625" style="2" customWidth="1"/>
    <col min="12789" max="12789" width="10" style="2" customWidth="1"/>
    <col min="12790" max="12792" width="10.140625" style="2" customWidth="1"/>
    <col min="12793" max="12793" width="12.7109375" style="2" customWidth="1"/>
    <col min="12794" max="12794" width="11.42578125" style="2" customWidth="1"/>
    <col min="12795" max="12795" width="9.85546875" style="2" customWidth="1"/>
    <col min="12796" max="12796" width="10.42578125" style="2" customWidth="1"/>
    <col min="12797" max="12797" width="6.7109375" style="2" customWidth="1"/>
    <col min="12798" max="13039" width="12.5703125" style="2"/>
    <col min="13040" max="13040" width="3.5703125" style="2" customWidth="1"/>
    <col min="13041" max="13041" width="9.42578125" style="2" customWidth="1"/>
    <col min="13042" max="13042" width="11.28515625" style="2" customWidth="1"/>
    <col min="13043" max="13043" width="10" style="2" customWidth="1"/>
    <col min="13044" max="13044" width="11.28515625" style="2" customWidth="1"/>
    <col min="13045" max="13045" width="10" style="2" customWidth="1"/>
    <col min="13046" max="13048" width="10.140625" style="2" customWidth="1"/>
    <col min="13049" max="13049" width="12.7109375" style="2" customWidth="1"/>
    <col min="13050" max="13050" width="11.42578125" style="2" customWidth="1"/>
    <col min="13051" max="13051" width="9.85546875" style="2" customWidth="1"/>
    <col min="13052" max="13052" width="10.42578125" style="2" customWidth="1"/>
    <col min="13053" max="13053" width="6.7109375" style="2" customWidth="1"/>
    <col min="13054" max="13295" width="12.5703125" style="2"/>
    <col min="13296" max="13296" width="3.5703125" style="2" customWidth="1"/>
    <col min="13297" max="13297" width="9.42578125" style="2" customWidth="1"/>
    <col min="13298" max="13298" width="11.28515625" style="2" customWidth="1"/>
    <col min="13299" max="13299" width="10" style="2" customWidth="1"/>
    <col min="13300" max="13300" width="11.28515625" style="2" customWidth="1"/>
    <col min="13301" max="13301" width="10" style="2" customWidth="1"/>
    <col min="13302" max="13304" width="10.140625" style="2" customWidth="1"/>
    <col min="13305" max="13305" width="12.7109375" style="2" customWidth="1"/>
    <col min="13306" max="13306" width="11.42578125" style="2" customWidth="1"/>
    <col min="13307" max="13307" width="9.85546875" style="2" customWidth="1"/>
    <col min="13308" max="13308" width="10.42578125" style="2" customWidth="1"/>
    <col min="13309" max="13309" width="6.7109375" style="2" customWidth="1"/>
    <col min="13310" max="13551" width="12.5703125" style="2"/>
    <col min="13552" max="13552" width="3.5703125" style="2" customWidth="1"/>
    <col min="13553" max="13553" width="9.42578125" style="2" customWidth="1"/>
    <col min="13554" max="13554" width="11.28515625" style="2" customWidth="1"/>
    <col min="13555" max="13555" width="10" style="2" customWidth="1"/>
    <col min="13556" max="13556" width="11.28515625" style="2" customWidth="1"/>
    <col min="13557" max="13557" width="10" style="2" customWidth="1"/>
    <col min="13558" max="13560" width="10.140625" style="2" customWidth="1"/>
    <col min="13561" max="13561" width="12.7109375" style="2" customWidth="1"/>
    <col min="13562" max="13562" width="11.42578125" style="2" customWidth="1"/>
    <col min="13563" max="13563" width="9.85546875" style="2" customWidth="1"/>
    <col min="13564" max="13564" width="10.42578125" style="2" customWidth="1"/>
    <col min="13565" max="13565" width="6.7109375" style="2" customWidth="1"/>
    <col min="13566" max="13807" width="12.5703125" style="2"/>
    <col min="13808" max="13808" width="3.5703125" style="2" customWidth="1"/>
    <col min="13809" max="13809" width="9.42578125" style="2" customWidth="1"/>
    <col min="13810" max="13810" width="11.28515625" style="2" customWidth="1"/>
    <col min="13811" max="13811" width="10" style="2" customWidth="1"/>
    <col min="13812" max="13812" width="11.28515625" style="2" customWidth="1"/>
    <col min="13813" max="13813" width="10" style="2" customWidth="1"/>
    <col min="13814" max="13816" width="10.140625" style="2" customWidth="1"/>
    <col min="13817" max="13817" width="12.7109375" style="2" customWidth="1"/>
    <col min="13818" max="13818" width="11.42578125" style="2" customWidth="1"/>
    <col min="13819" max="13819" width="9.85546875" style="2" customWidth="1"/>
    <col min="13820" max="13820" width="10.42578125" style="2" customWidth="1"/>
    <col min="13821" max="13821" width="6.7109375" style="2" customWidth="1"/>
    <col min="13822" max="14063" width="12.5703125" style="2"/>
    <col min="14064" max="14064" width="3.5703125" style="2" customWidth="1"/>
    <col min="14065" max="14065" width="9.42578125" style="2" customWidth="1"/>
    <col min="14066" max="14066" width="11.28515625" style="2" customWidth="1"/>
    <col min="14067" max="14067" width="10" style="2" customWidth="1"/>
    <col min="14068" max="14068" width="11.28515625" style="2" customWidth="1"/>
    <col min="14069" max="14069" width="10" style="2" customWidth="1"/>
    <col min="14070" max="14072" width="10.140625" style="2" customWidth="1"/>
    <col min="14073" max="14073" width="12.7109375" style="2" customWidth="1"/>
    <col min="14074" max="14074" width="11.42578125" style="2" customWidth="1"/>
    <col min="14075" max="14075" width="9.85546875" style="2" customWidth="1"/>
    <col min="14076" max="14076" width="10.42578125" style="2" customWidth="1"/>
    <col min="14077" max="14077" width="6.7109375" style="2" customWidth="1"/>
    <col min="14078" max="14319" width="12.5703125" style="2"/>
    <col min="14320" max="14320" width="3.5703125" style="2" customWidth="1"/>
    <col min="14321" max="14321" width="9.42578125" style="2" customWidth="1"/>
    <col min="14322" max="14322" width="11.28515625" style="2" customWidth="1"/>
    <col min="14323" max="14323" width="10" style="2" customWidth="1"/>
    <col min="14324" max="14324" width="11.28515625" style="2" customWidth="1"/>
    <col min="14325" max="14325" width="10" style="2" customWidth="1"/>
    <col min="14326" max="14328" width="10.140625" style="2" customWidth="1"/>
    <col min="14329" max="14329" width="12.7109375" style="2" customWidth="1"/>
    <col min="14330" max="14330" width="11.42578125" style="2" customWidth="1"/>
    <col min="14331" max="14331" width="9.85546875" style="2" customWidth="1"/>
    <col min="14332" max="14332" width="10.42578125" style="2" customWidth="1"/>
    <col min="14333" max="14333" width="6.7109375" style="2" customWidth="1"/>
    <col min="14334" max="14575" width="12.5703125" style="2"/>
    <col min="14576" max="14576" width="3.5703125" style="2" customWidth="1"/>
    <col min="14577" max="14577" width="9.42578125" style="2" customWidth="1"/>
    <col min="14578" max="14578" width="11.28515625" style="2" customWidth="1"/>
    <col min="14579" max="14579" width="10" style="2" customWidth="1"/>
    <col min="14580" max="14580" width="11.28515625" style="2" customWidth="1"/>
    <col min="14581" max="14581" width="10" style="2" customWidth="1"/>
    <col min="14582" max="14584" width="10.140625" style="2" customWidth="1"/>
    <col min="14585" max="14585" width="12.7109375" style="2" customWidth="1"/>
    <col min="14586" max="14586" width="11.42578125" style="2" customWidth="1"/>
    <col min="14587" max="14587" width="9.85546875" style="2" customWidth="1"/>
    <col min="14588" max="14588" width="10.42578125" style="2" customWidth="1"/>
    <col min="14589" max="14589" width="6.7109375" style="2" customWidth="1"/>
    <col min="14590" max="14831" width="12.5703125" style="2"/>
    <col min="14832" max="14832" width="3.5703125" style="2" customWidth="1"/>
    <col min="14833" max="14833" width="9.42578125" style="2" customWidth="1"/>
    <col min="14834" max="14834" width="11.28515625" style="2" customWidth="1"/>
    <col min="14835" max="14835" width="10" style="2" customWidth="1"/>
    <col min="14836" max="14836" width="11.28515625" style="2" customWidth="1"/>
    <col min="14837" max="14837" width="10" style="2" customWidth="1"/>
    <col min="14838" max="14840" width="10.140625" style="2" customWidth="1"/>
    <col min="14841" max="14841" width="12.7109375" style="2" customWidth="1"/>
    <col min="14842" max="14842" width="11.42578125" style="2" customWidth="1"/>
    <col min="14843" max="14843" width="9.85546875" style="2" customWidth="1"/>
    <col min="14844" max="14844" width="10.42578125" style="2" customWidth="1"/>
    <col min="14845" max="14845" width="6.7109375" style="2" customWidth="1"/>
    <col min="14846" max="15087" width="12.5703125" style="2"/>
    <col min="15088" max="15088" width="3.5703125" style="2" customWidth="1"/>
    <col min="15089" max="15089" width="9.42578125" style="2" customWidth="1"/>
    <col min="15090" max="15090" width="11.28515625" style="2" customWidth="1"/>
    <col min="15091" max="15091" width="10" style="2" customWidth="1"/>
    <col min="15092" max="15092" width="11.28515625" style="2" customWidth="1"/>
    <col min="15093" max="15093" width="10" style="2" customWidth="1"/>
    <col min="15094" max="15096" width="10.140625" style="2" customWidth="1"/>
    <col min="15097" max="15097" width="12.7109375" style="2" customWidth="1"/>
    <col min="15098" max="15098" width="11.42578125" style="2" customWidth="1"/>
    <col min="15099" max="15099" width="9.85546875" style="2" customWidth="1"/>
    <col min="15100" max="15100" width="10.42578125" style="2" customWidth="1"/>
    <col min="15101" max="15101" width="6.7109375" style="2" customWidth="1"/>
    <col min="15102" max="15343" width="12.5703125" style="2"/>
    <col min="15344" max="15344" width="3.5703125" style="2" customWidth="1"/>
    <col min="15345" max="15345" width="9.42578125" style="2" customWidth="1"/>
    <col min="15346" max="15346" width="11.28515625" style="2" customWidth="1"/>
    <col min="15347" max="15347" width="10" style="2" customWidth="1"/>
    <col min="15348" max="15348" width="11.28515625" style="2" customWidth="1"/>
    <col min="15349" max="15349" width="10" style="2" customWidth="1"/>
    <col min="15350" max="15352" width="10.140625" style="2" customWidth="1"/>
    <col min="15353" max="15353" width="12.7109375" style="2" customWidth="1"/>
    <col min="15354" max="15354" width="11.42578125" style="2" customWidth="1"/>
    <col min="15355" max="15355" width="9.85546875" style="2" customWidth="1"/>
    <col min="15356" max="15356" width="10.42578125" style="2" customWidth="1"/>
    <col min="15357" max="15357" width="6.7109375" style="2" customWidth="1"/>
    <col min="15358" max="15599" width="12.5703125" style="2"/>
    <col min="15600" max="15600" width="3.5703125" style="2" customWidth="1"/>
    <col min="15601" max="15601" width="9.42578125" style="2" customWidth="1"/>
    <col min="15602" max="15602" width="11.28515625" style="2" customWidth="1"/>
    <col min="15603" max="15603" width="10" style="2" customWidth="1"/>
    <col min="15604" max="15604" width="11.28515625" style="2" customWidth="1"/>
    <col min="15605" max="15605" width="10" style="2" customWidth="1"/>
    <col min="15606" max="15608" width="10.140625" style="2" customWidth="1"/>
    <col min="15609" max="15609" width="12.7109375" style="2" customWidth="1"/>
    <col min="15610" max="15610" width="11.42578125" style="2" customWidth="1"/>
    <col min="15611" max="15611" width="9.85546875" style="2" customWidth="1"/>
    <col min="15612" max="15612" width="10.42578125" style="2" customWidth="1"/>
    <col min="15613" max="15613" width="6.7109375" style="2" customWidth="1"/>
    <col min="15614" max="15855" width="12.5703125" style="2"/>
    <col min="15856" max="15856" width="3.5703125" style="2" customWidth="1"/>
    <col min="15857" max="15857" width="9.42578125" style="2" customWidth="1"/>
    <col min="15858" max="15858" width="11.28515625" style="2" customWidth="1"/>
    <col min="15859" max="15859" width="10" style="2" customWidth="1"/>
    <col min="15860" max="15860" width="11.28515625" style="2" customWidth="1"/>
    <col min="15861" max="15861" width="10" style="2" customWidth="1"/>
    <col min="15862" max="15864" width="10.140625" style="2" customWidth="1"/>
    <col min="15865" max="15865" width="12.7109375" style="2" customWidth="1"/>
    <col min="15866" max="15866" width="11.42578125" style="2" customWidth="1"/>
    <col min="15867" max="15867" width="9.85546875" style="2" customWidth="1"/>
    <col min="15868" max="15868" width="10.42578125" style="2" customWidth="1"/>
    <col min="15869" max="15869" width="6.7109375" style="2" customWidth="1"/>
    <col min="15870" max="16111" width="12.5703125" style="2"/>
    <col min="16112" max="16112" width="3.5703125" style="2" customWidth="1"/>
    <col min="16113" max="16113" width="9.42578125" style="2" customWidth="1"/>
    <col min="16114" max="16114" width="11.28515625" style="2" customWidth="1"/>
    <col min="16115" max="16115" width="10" style="2" customWidth="1"/>
    <col min="16116" max="16116" width="11.28515625" style="2" customWidth="1"/>
    <col min="16117" max="16117" width="10" style="2" customWidth="1"/>
    <col min="16118" max="16120" width="10.140625" style="2" customWidth="1"/>
    <col min="16121" max="16121" width="12.7109375" style="2" customWidth="1"/>
    <col min="16122" max="16122" width="11.42578125" style="2" customWidth="1"/>
    <col min="16123" max="16123" width="9.85546875" style="2" customWidth="1"/>
    <col min="16124" max="16124" width="10.42578125" style="2" customWidth="1"/>
    <col min="16125" max="16125" width="6.7109375" style="2" customWidth="1"/>
    <col min="16126" max="16384" width="12.5703125" style="2"/>
  </cols>
  <sheetData>
    <row r="1" spans="1:12" ht="13.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9" t="s">
        <v>209</v>
      </c>
    </row>
    <row r="2" spans="1:12" ht="14.25" customHeight="1" x14ac:dyDescent="0.35">
      <c r="A2" s="406" t="s">
        <v>210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</row>
    <row r="3" spans="1:12" ht="12" customHeight="1" x14ac:dyDescent="0.35">
      <c r="A3" s="62"/>
      <c r="B3" s="62"/>
      <c r="C3" s="62"/>
      <c r="D3" s="62"/>
      <c r="E3" s="62"/>
      <c r="F3" s="62"/>
      <c r="G3" s="62"/>
      <c r="H3" s="62"/>
      <c r="I3" s="62"/>
      <c r="J3" s="77"/>
      <c r="K3" s="77"/>
      <c r="L3" s="79" t="s">
        <v>211</v>
      </c>
    </row>
    <row r="4" spans="1:12" ht="30" customHeight="1" x14ac:dyDescent="0.25">
      <c r="A4" s="395" t="s">
        <v>187</v>
      </c>
      <c r="B4" s="81" t="s">
        <v>188</v>
      </c>
      <c r="C4" s="395" t="s">
        <v>190</v>
      </c>
      <c r="D4" s="395" t="s">
        <v>191</v>
      </c>
      <c r="E4" s="395" t="s">
        <v>192</v>
      </c>
      <c r="F4" s="395" t="s">
        <v>193</v>
      </c>
      <c r="G4" s="395" t="s">
        <v>194</v>
      </c>
      <c r="H4" s="395" t="s">
        <v>195</v>
      </c>
      <c r="I4" s="395" t="s">
        <v>196</v>
      </c>
      <c r="J4" s="395" t="s">
        <v>197</v>
      </c>
      <c r="K4" s="395" t="s">
        <v>198</v>
      </c>
      <c r="L4" s="395" t="s">
        <v>199</v>
      </c>
    </row>
    <row r="5" spans="1:12" ht="17.25" customHeight="1" x14ac:dyDescent="0.25">
      <c r="A5" s="395"/>
      <c r="B5" s="105" t="s">
        <v>200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</row>
    <row r="6" spans="1:12" ht="11.25" customHeight="1" x14ac:dyDescent="0.35">
      <c r="A6" s="84"/>
      <c r="B6" s="85" t="s">
        <v>128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" customHeight="1" x14ac:dyDescent="0.35">
      <c r="A7" s="67" t="s">
        <v>138</v>
      </c>
      <c r="B7" s="106">
        <v>1799</v>
      </c>
      <c r="C7" s="107">
        <v>83098</v>
      </c>
      <c r="D7" s="107">
        <v>-202</v>
      </c>
      <c r="E7" s="107">
        <v>83300</v>
      </c>
      <c r="F7" s="107">
        <v>1244</v>
      </c>
      <c r="G7" s="107">
        <v>29</v>
      </c>
      <c r="H7" s="107">
        <v>82085</v>
      </c>
      <c r="I7" s="107">
        <v>76991</v>
      </c>
      <c r="J7" s="107">
        <v>19009</v>
      </c>
      <c r="K7" s="107">
        <v>8614</v>
      </c>
      <c r="L7" s="107">
        <v>21314</v>
      </c>
    </row>
    <row r="8" spans="1:12" ht="15" customHeight="1" x14ac:dyDescent="0.35">
      <c r="A8" s="67" t="s">
        <v>139</v>
      </c>
      <c r="B8" s="106">
        <v>1848</v>
      </c>
      <c r="C8" s="107">
        <v>87830</v>
      </c>
      <c r="D8" s="107">
        <v>-218</v>
      </c>
      <c r="E8" s="107">
        <v>88048</v>
      </c>
      <c r="F8" s="107">
        <v>1406</v>
      </c>
      <c r="G8" s="107">
        <v>51</v>
      </c>
      <c r="H8" s="107">
        <v>86693</v>
      </c>
      <c r="I8" s="107">
        <v>77437</v>
      </c>
      <c r="J8" s="107">
        <v>21866</v>
      </c>
      <c r="K8" s="107">
        <v>9489</v>
      </c>
      <c r="L8" s="107">
        <v>20744</v>
      </c>
    </row>
    <row r="9" spans="1:12" ht="15" customHeight="1" x14ac:dyDescent="0.35">
      <c r="A9" s="67" t="s">
        <v>140</v>
      </c>
      <c r="B9" s="106">
        <v>1920</v>
      </c>
      <c r="C9" s="107">
        <v>93880</v>
      </c>
      <c r="D9" s="107">
        <v>-387</v>
      </c>
      <c r="E9" s="107">
        <v>94267</v>
      </c>
      <c r="F9" s="107">
        <v>1591</v>
      </c>
      <c r="G9" s="107">
        <v>61</v>
      </c>
      <c r="H9" s="107">
        <v>92737</v>
      </c>
      <c r="I9" s="107">
        <v>77413</v>
      </c>
      <c r="J9" s="107">
        <v>27856</v>
      </c>
      <c r="K9" s="107">
        <v>12686</v>
      </c>
      <c r="L9" s="107">
        <v>23688</v>
      </c>
    </row>
    <row r="10" spans="1:12" ht="15" customHeight="1" x14ac:dyDescent="0.35">
      <c r="A10" s="67" t="s">
        <v>141</v>
      </c>
      <c r="B10" s="106">
        <v>1994</v>
      </c>
      <c r="C10" s="107">
        <v>100342</v>
      </c>
      <c r="D10" s="107">
        <v>-274</v>
      </c>
      <c r="E10" s="107">
        <v>100616</v>
      </c>
      <c r="F10" s="107">
        <v>1759</v>
      </c>
      <c r="G10" s="107">
        <v>45</v>
      </c>
      <c r="H10" s="107">
        <v>98902</v>
      </c>
      <c r="I10" s="107">
        <v>81481</v>
      </c>
      <c r="J10" s="107">
        <v>30658</v>
      </c>
      <c r="K10" s="107">
        <v>13473</v>
      </c>
      <c r="L10" s="107">
        <v>42996</v>
      </c>
    </row>
    <row r="11" spans="1:12" ht="15" customHeight="1" x14ac:dyDescent="0.35">
      <c r="A11" s="67" t="s">
        <v>142</v>
      </c>
      <c r="B11" s="106">
        <v>2117</v>
      </c>
      <c r="C11" s="107">
        <v>109583</v>
      </c>
      <c r="D11" s="107">
        <v>-492</v>
      </c>
      <c r="E11" s="107">
        <v>110075</v>
      </c>
      <c r="F11" s="107">
        <v>2010</v>
      </c>
      <c r="G11" s="107">
        <v>194</v>
      </c>
      <c r="H11" s="107">
        <v>108259</v>
      </c>
      <c r="I11" s="107">
        <v>97486</v>
      </c>
      <c r="J11" s="107">
        <v>31133</v>
      </c>
      <c r="K11" s="107">
        <v>13488</v>
      </c>
      <c r="L11" s="107">
        <v>32031</v>
      </c>
    </row>
    <row r="12" spans="1:12" ht="15" customHeight="1" x14ac:dyDescent="0.35">
      <c r="A12" s="67" t="s">
        <v>143</v>
      </c>
      <c r="B12" s="106">
        <v>2199</v>
      </c>
      <c r="C12" s="107">
        <v>117112</v>
      </c>
      <c r="D12" s="107">
        <v>-379</v>
      </c>
      <c r="E12" s="107">
        <v>117491</v>
      </c>
      <c r="F12" s="107">
        <v>2186</v>
      </c>
      <c r="G12" s="107">
        <v>212</v>
      </c>
      <c r="H12" s="107">
        <v>115517</v>
      </c>
      <c r="I12" s="107">
        <v>95501</v>
      </c>
      <c r="J12" s="107">
        <v>34265</v>
      </c>
      <c r="K12" s="107">
        <v>14068</v>
      </c>
      <c r="L12" s="107">
        <v>26344</v>
      </c>
    </row>
    <row r="13" spans="1:12" ht="15" customHeight="1" x14ac:dyDescent="0.35">
      <c r="A13" s="67" t="s">
        <v>144</v>
      </c>
      <c r="B13" s="106">
        <v>2227</v>
      </c>
      <c r="C13" s="107">
        <v>121766</v>
      </c>
      <c r="D13" s="107">
        <v>-387</v>
      </c>
      <c r="E13" s="107">
        <v>122153</v>
      </c>
      <c r="F13" s="107">
        <v>2504</v>
      </c>
      <c r="G13" s="107">
        <v>182</v>
      </c>
      <c r="H13" s="107">
        <v>119831</v>
      </c>
      <c r="I13" s="107">
        <v>103385</v>
      </c>
      <c r="J13" s="107">
        <v>34135</v>
      </c>
      <c r="K13" s="107">
        <v>16553</v>
      </c>
      <c r="L13" s="107">
        <v>31919</v>
      </c>
    </row>
    <row r="14" spans="1:12" ht="15" customHeight="1" x14ac:dyDescent="0.35">
      <c r="A14" s="67" t="s">
        <v>145</v>
      </c>
      <c r="B14" s="106">
        <v>2307</v>
      </c>
      <c r="C14" s="107">
        <v>130033</v>
      </c>
      <c r="D14" s="107">
        <v>-185</v>
      </c>
      <c r="E14" s="107">
        <v>130218</v>
      </c>
      <c r="F14" s="107">
        <v>2289</v>
      </c>
      <c r="G14" s="107">
        <v>168</v>
      </c>
      <c r="H14" s="107">
        <v>128097</v>
      </c>
      <c r="I14" s="107">
        <v>311321</v>
      </c>
      <c r="J14" s="107">
        <v>30038</v>
      </c>
      <c r="K14" s="107">
        <v>18772</v>
      </c>
      <c r="L14" s="107">
        <v>29913</v>
      </c>
    </row>
    <row r="15" spans="1:12" ht="15" customHeight="1" x14ac:dyDescent="0.35">
      <c r="A15" s="67" t="s">
        <v>146</v>
      </c>
      <c r="B15" s="106">
        <v>2385</v>
      </c>
      <c r="C15" s="107">
        <v>138347</v>
      </c>
      <c r="D15" s="107">
        <v>-234</v>
      </c>
      <c r="E15" s="107">
        <v>138581</v>
      </c>
      <c r="F15" s="107">
        <v>2781</v>
      </c>
      <c r="G15" s="107">
        <v>172</v>
      </c>
      <c r="H15" s="107">
        <v>135972</v>
      </c>
      <c r="I15" s="107">
        <v>120687</v>
      </c>
      <c r="J15" s="107">
        <v>28661</v>
      </c>
      <c r="K15" s="107">
        <v>18809</v>
      </c>
      <c r="L15" s="107">
        <v>29576</v>
      </c>
    </row>
    <row r="16" spans="1:12" ht="15" customHeight="1" x14ac:dyDescent="0.35">
      <c r="A16" s="67" t="s">
        <v>147</v>
      </c>
      <c r="B16" s="106">
        <v>2541</v>
      </c>
      <c r="C16" s="107">
        <v>151690</v>
      </c>
      <c r="D16" s="107">
        <v>16</v>
      </c>
      <c r="E16" s="107">
        <v>151674</v>
      </c>
      <c r="F16" s="107">
        <v>3507</v>
      </c>
      <c r="G16" s="107">
        <v>176</v>
      </c>
      <c r="H16" s="107">
        <v>148343</v>
      </c>
      <c r="I16" s="107">
        <v>122321</v>
      </c>
      <c r="J16" s="107">
        <v>35904</v>
      </c>
      <c r="K16" s="107">
        <v>26571</v>
      </c>
      <c r="L16" s="107">
        <v>33122</v>
      </c>
    </row>
    <row r="17" spans="1:12" ht="15" customHeight="1" x14ac:dyDescent="0.35">
      <c r="A17" s="67" t="s">
        <v>148</v>
      </c>
      <c r="B17" s="106">
        <v>2485</v>
      </c>
      <c r="C17" s="107">
        <v>152804</v>
      </c>
      <c r="D17" s="107">
        <v>-580</v>
      </c>
      <c r="E17" s="107">
        <v>153384</v>
      </c>
      <c r="F17" s="107">
        <v>3625</v>
      </c>
      <c r="G17" s="107">
        <v>141</v>
      </c>
      <c r="H17" s="107">
        <v>149900</v>
      </c>
      <c r="I17" s="107">
        <v>126014</v>
      </c>
      <c r="J17" s="107">
        <v>35140</v>
      </c>
      <c r="K17" s="107">
        <v>27173</v>
      </c>
      <c r="L17" s="107">
        <v>34943</v>
      </c>
    </row>
    <row r="18" spans="1:12" ht="15" customHeight="1" x14ac:dyDescent="0.35">
      <c r="A18" s="67" t="s">
        <v>149</v>
      </c>
      <c r="B18" s="106">
        <v>2695</v>
      </c>
      <c r="C18" s="107">
        <v>170721</v>
      </c>
      <c r="D18" s="107">
        <v>572</v>
      </c>
      <c r="E18" s="107">
        <v>170149</v>
      </c>
      <c r="F18" s="107">
        <v>17932</v>
      </c>
      <c r="G18" s="107">
        <v>800</v>
      </c>
      <c r="H18" s="107">
        <v>153018</v>
      </c>
      <c r="I18" s="107">
        <v>142631</v>
      </c>
      <c r="J18" s="107">
        <v>33005</v>
      </c>
      <c r="K18" s="107">
        <v>23351</v>
      </c>
      <c r="L18" s="107">
        <v>28838</v>
      </c>
    </row>
    <row r="19" spans="1:12" ht="15" customHeight="1" x14ac:dyDescent="0.35">
      <c r="A19" s="67" t="s">
        <v>150</v>
      </c>
      <c r="B19" s="106">
        <v>2770</v>
      </c>
      <c r="C19" s="107">
        <v>182537</v>
      </c>
      <c r="D19" s="107">
        <v>1459</v>
      </c>
      <c r="E19" s="107">
        <v>181078</v>
      </c>
      <c r="F19" s="107">
        <v>19343</v>
      </c>
      <c r="G19" s="107">
        <v>1527</v>
      </c>
      <c r="H19" s="107">
        <v>163262</v>
      </c>
      <c r="I19" s="107">
        <v>146590</v>
      </c>
      <c r="J19" s="107">
        <v>33281</v>
      </c>
      <c r="K19" s="107">
        <v>29893</v>
      </c>
      <c r="L19" s="107">
        <v>28686</v>
      </c>
    </row>
    <row r="20" spans="1:12" ht="15" customHeight="1" x14ac:dyDescent="0.35">
      <c r="A20" s="67" t="s">
        <v>151</v>
      </c>
      <c r="B20" s="106">
        <v>2812</v>
      </c>
      <c r="C20" s="107">
        <v>190942</v>
      </c>
      <c r="D20" s="107">
        <v>1483</v>
      </c>
      <c r="E20" s="107">
        <v>189459</v>
      </c>
      <c r="F20" s="107">
        <v>21813</v>
      </c>
      <c r="G20" s="107">
        <v>7066</v>
      </c>
      <c r="H20" s="107">
        <v>174712</v>
      </c>
      <c r="I20" s="107">
        <v>161928</v>
      </c>
      <c r="J20" s="107">
        <v>35229</v>
      </c>
      <c r="K20" s="107">
        <v>27004</v>
      </c>
      <c r="L20" s="107">
        <v>34702</v>
      </c>
    </row>
    <row r="21" spans="1:12" ht="15" customHeight="1" x14ac:dyDescent="0.25">
      <c r="A21" s="67" t="s">
        <v>152</v>
      </c>
      <c r="B21" s="106">
        <v>2806</v>
      </c>
      <c r="C21" s="107">
        <v>196393</v>
      </c>
      <c r="D21" s="107">
        <v>2080</v>
      </c>
      <c r="E21" s="107">
        <v>194313</v>
      </c>
      <c r="F21" s="107">
        <v>21081</v>
      </c>
      <c r="G21" s="107">
        <v>7172</v>
      </c>
      <c r="H21" s="107">
        <v>180404</v>
      </c>
      <c r="I21" s="107">
        <v>173828</v>
      </c>
      <c r="J21" s="107">
        <v>37157</v>
      </c>
      <c r="K21" s="107">
        <v>22940</v>
      </c>
      <c r="L21" s="107">
        <v>39612</v>
      </c>
    </row>
    <row r="22" spans="1:12" ht="15" customHeight="1" x14ac:dyDescent="0.25">
      <c r="A22" s="67" t="s">
        <v>153</v>
      </c>
      <c r="B22" s="106">
        <v>2906</v>
      </c>
      <c r="C22" s="107">
        <v>209606</v>
      </c>
      <c r="D22" s="107">
        <v>5731</v>
      </c>
      <c r="E22" s="107">
        <v>203875</v>
      </c>
      <c r="F22" s="107">
        <v>22330</v>
      </c>
      <c r="G22" s="107">
        <v>4934</v>
      </c>
      <c r="H22" s="107">
        <v>186479</v>
      </c>
      <c r="I22" s="107">
        <v>177904</v>
      </c>
      <c r="J22" s="107">
        <v>44833</v>
      </c>
      <c r="K22" s="107">
        <v>24439</v>
      </c>
      <c r="L22" s="107">
        <v>43302</v>
      </c>
    </row>
    <row r="23" spans="1:12" ht="15" customHeight="1" x14ac:dyDescent="0.25">
      <c r="A23" s="67" t="s">
        <v>154</v>
      </c>
      <c r="B23" s="106">
        <v>2991</v>
      </c>
      <c r="C23" s="107">
        <v>222290</v>
      </c>
      <c r="D23" s="107">
        <v>10439</v>
      </c>
      <c r="E23" s="107">
        <v>211851</v>
      </c>
      <c r="F23" s="107">
        <v>22888</v>
      </c>
      <c r="G23" s="107">
        <v>2754</v>
      </c>
      <c r="H23" s="107">
        <v>191717</v>
      </c>
      <c r="I23" s="107">
        <v>186116</v>
      </c>
      <c r="J23" s="107">
        <v>49811</v>
      </c>
      <c r="K23" s="107">
        <v>21007</v>
      </c>
      <c r="L23" s="107">
        <v>45083</v>
      </c>
    </row>
    <row r="24" spans="1:12" ht="15" customHeight="1" x14ac:dyDescent="0.25">
      <c r="A24" s="67" t="s">
        <v>155</v>
      </c>
      <c r="B24" s="106">
        <v>3272</v>
      </c>
      <c r="C24" s="107">
        <v>250662</v>
      </c>
      <c r="D24" s="107">
        <v>21563</v>
      </c>
      <c r="E24" s="107">
        <v>229099</v>
      </c>
      <c r="F24" s="107">
        <v>26565</v>
      </c>
      <c r="G24" s="107">
        <v>4212</v>
      </c>
      <c r="H24" s="107">
        <v>206746</v>
      </c>
      <c r="I24" s="107">
        <v>206340</v>
      </c>
      <c r="J24" s="107">
        <v>49494</v>
      </c>
      <c r="K24" s="107">
        <v>23682</v>
      </c>
      <c r="L24" s="107">
        <v>50417</v>
      </c>
    </row>
    <row r="25" spans="1:12" ht="15" customHeight="1" x14ac:dyDescent="0.25">
      <c r="A25" s="67" t="s">
        <v>156</v>
      </c>
      <c r="B25" s="106">
        <v>3353</v>
      </c>
      <c r="C25" s="107">
        <v>264664</v>
      </c>
      <c r="D25" s="107">
        <v>24715</v>
      </c>
      <c r="E25" s="107">
        <v>239949</v>
      </c>
      <c r="F25" s="107">
        <v>30563</v>
      </c>
      <c r="G25" s="107">
        <v>8872</v>
      </c>
      <c r="H25" s="107">
        <v>218258</v>
      </c>
      <c r="I25" s="107">
        <v>229254</v>
      </c>
      <c r="J25" s="107">
        <v>49357</v>
      </c>
      <c r="K25" s="107">
        <v>24630</v>
      </c>
      <c r="L25" s="107">
        <v>63292</v>
      </c>
    </row>
    <row r="26" spans="1:12" ht="15" customHeight="1" x14ac:dyDescent="0.25">
      <c r="A26" s="67" t="s">
        <v>157</v>
      </c>
      <c r="B26" s="106">
        <v>3513</v>
      </c>
      <c r="C26" s="107">
        <v>285817</v>
      </c>
      <c r="D26" s="107">
        <v>25409</v>
      </c>
      <c r="E26" s="107">
        <v>260408</v>
      </c>
      <c r="F26" s="107">
        <v>34308</v>
      </c>
      <c r="G26" s="107">
        <v>7245</v>
      </c>
      <c r="H26" s="107">
        <v>233345</v>
      </c>
      <c r="I26" s="107">
        <v>245065</v>
      </c>
      <c r="J26" s="107">
        <v>50500</v>
      </c>
      <c r="K26" s="107">
        <v>31216</v>
      </c>
      <c r="L26" s="107">
        <v>66373</v>
      </c>
    </row>
    <row r="27" spans="1:12" ht="15" customHeight="1" x14ac:dyDescent="0.25">
      <c r="A27" s="67" t="s">
        <v>158</v>
      </c>
      <c r="B27" s="106">
        <v>3597</v>
      </c>
      <c r="C27" s="107">
        <v>300888</v>
      </c>
      <c r="D27" s="107">
        <v>22692</v>
      </c>
      <c r="E27" s="107">
        <v>278196</v>
      </c>
      <c r="F27" s="107">
        <v>35562</v>
      </c>
      <c r="G27" s="107">
        <v>5197</v>
      </c>
      <c r="H27" s="107">
        <v>247831</v>
      </c>
      <c r="I27" s="107">
        <v>252401</v>
      </c>
      <c r="J27" s="107">
        <v>52207</v>
      </c>
      <c r="K27" s="107">
        <v>35707</v>
      </c>
      <c r="L27" s="107">
        <v>62129</v>
      </c>
    </row>
    <row r="28" spans="1:12" ht="15" customHeight="1" x14ac:dyDescent="0.25">
      <c r="A28" s="67" t="s">
        <v>159</v>
      </c>
      <c r="B28" s="106">
        <v>3707</v>
      </c>
      <c r="C28" s="107">
        <v>319265</v>
      </c>
      <c r="D28" s="107">
        <v>22882</v>
      </c>
      <c r="E28" s="107">
        <v>296383</v>
      </c>
      <c r="F28" s="107">
        <v>33873</v>
      </c>
      <c r="G28" s="107">
        <v>5161</v>
      </c>
      <c r="H28" s="107">
        <v>266572</v>
      </c>
      <c r="I28" s="107">
        <v>264983</v>
      </c>
      <c r="J28" s="107">
        <v>59665</v>
      </c>
      <c r="K28" s="107">
        <v>33570</v>
      </c>
      <c r="L28" s="107">
        <v>61835</v>
      </c>
    </row>
    <row r="29" spans="1:12" ht="15" customHeight="1" x14ac:dyDescent="0.25">
      <c r="A29" s="67" t="s">
        <v>160</v>
      </c>
      <c r="B29" s="106">
        <v>3943</v>
      </c>
      <c r="C29" s="107">
        <v>349473</v>
      </c>
      <c r="D29" s="107">
        <v>33000</v>
      </c>
      <c r="E29" s="107">
        <v>316473</v>
      </c>
      <c r="F29" s="107">
        <v>38447</v>
      </c>
      <c r="G29" s="107">
        <v>6641</v>
      </c>
      <c r="H29" s="107">
        <v>284667</v>
      </c>
      <c r="I29" s="107">
        <v>279932</v>
      </c>
      <c r="J29" s="107">
        <v>63426</v>
      </c>
      <c r="K29" s="107">
        <v>41819</v>
      </c>
      <c r="L29" s="107">
        <v>68703</v>
      </c>
    </row>
    <row r="30" spans="1:12" ht="15" customHeight="1" x14ac:dyDescent="0.25">
      <c r="A30" s="67" t="s">
        <v>161</v>
      </c>
      <c r="B30" s="106">
        <v>3995</v>
      </c>
      <c r="C30" s="107">
        <v>364133</v>
      </c>
      <c r="D30" s="107">
        <v>31630</v>
      </c>
      <c r="E30" s="107">
        <v>332503</v>
      </c>
      <c r="F30" s="107">
        <v>45038</v>
      </c>
      <c r="G30" s="107">
        <v>6512</v>
      </c>
      <c r="H30" s="107">
        <v>295977</v>
      </c>
      <c r="I30" s="107">
        <v>299441</v>
      </c>
      <c r="J30" s="107">
        <v>66459</v>
      </c>
      <c r="K30" s="107">
        <v>40275</v>
      </c>
      <c r="L30" s="107">
        <v>73672</v>
      </c>
    </row>
    <row r="31" spans="1:12" ht="15" customHeight="1" x14ac:dyDescent="0.25">
      <c r="A31" s="67" t="s">
        <v>162</v>
      </c>
      <c r="B31" s="106">
        <v>4127</v>
      </c>
      <c r="C31" s="107">
        <v>386561</v>
      </c>
      <c r="D31" s="107">
        <v>28814</v>
      </c>
      <c r="E31" s="107">
        <v>357747</v>
      </c>
      <c r="F31" s="107">
        <v>43103</v>
      </c>
      <c r="G31" s="107">
        <v>7102</v>
      </c>
      <c r="H31" s="107">
        <v>321751</v>
      </c>
      <c r="I31" s="107">
        <v>324640</v>
      </c>
      <c r="J31" s="107">
        <v>73218</v>
      </c>
      <c r="K31" s="107">
        <v>40130</v>
      </c>
      <c r="L31" s="107">
        <v>80241</v>
      </c>
    </row>
    <row r="32" spans="1:12" ht="15" customHeight="1" x14ac:dyDescent="0.25">
      <c r="A32" s="67" t="s">
        <v>163</v>
      </c>
      <c r="B32" s="106">
        <v>4248</v>
      </c>
      <c r="C32" s="107">
        <v>408711</v>
      </c>
      <c r="D32" s="107">
        <v>31282</v>
      </c>
      <c r="E32" s="107">
        <v>377429</v>
      </c>
      <c r="F32" s="107">
        <v>42501</v>
      </c>
      <c r="G32" s="107">
        <v>7296</v>
      </c>
      <c r="H32" s="107">
        <v>342224</v>
      </c>
      <c r="I32" s="107">
        <v>326020</v>
      </c>
      <c r="J32" s="107">
        <v>76379</v>
      </c>
      <c r="K32" s="107">
        <v>53996</v>
      </c>
      <c r="L32" s="107">
        <v>78266</v>
      </c>
    </row>
    <row r="33" spans="1:12" ht="15" customHeight="1" x14ac:dyDescent="0.25">
      <c r="A33" s="67" t="s">
        <v>164</v>
      </c>
      <c r="B33" s="108">
        <v>4333</v>
      </c>
      <c r="C33" s="109">
        <v>428357</v>
      </c>
      <c r="D33" s="109">
        <v>26575</v>
      </c>
      <c r="E33" s="109">
        <v>401782</v>
      </c>
      <c r="F33" s="109">
        <v>44800</v>
      </c>
      <c r="G33" s="109">
        <v>5128</v>
      </c>
      <c r="H33" s="109">
        <v>362110</v>
      </c>
      <c r="I33" s="109">
        <v>342163</v>
      </c>
      <c r="J33" s="109">
        <v>79576</v>
      </c>
      <c r="K33" s="107">
        <v>59868</v>
      </c>
      <c r="L33" s="107">
        <v>79825</v>
      </c>
    </row>
    <row r="34" spans="1:12" ht="15" customHeight="1" x14ac:dyDescent="0.25">
      <c r="A34" s="67" t="s">
        <v>165</v>
      </c>
      <c r="B34" s="108">
        <v>4433</v>
      </c>
      <c r="C34" s="109">
        <v>449518</v>
      </c>
      <c r="D34" s="109">
        <v>17100</v>
      </c>
      <c r="E34" s="109">
        <v>432418</v>
      </c>
      <c r="F34" s="109">
        <v>53406</v>
      </c>
      <c r="G34" s="109">
        <v>6403</v>
      </c>
      <c r="H34" s="109">
        <v>385416</v>
      </c>
      <c r="I34" s="109">
        <v>372862</v>
      </c>
      <c r="J34" s="109">
        <v>79551</v>
      </c>
      <c r="K34" s="107">
        <v>57112</v>
      </c>
      <c r="L34" s="107">
        <v>77107</v>
      </c>
    </row>
    <row r="35" spans="1:12" ht="15" customHeight="1" x14ac:dyDescent="0.25">
      <c r="A35" s="67" t="s">
        <v>166</v>
      </c>
      <c r="B35" s="108">
        <v>4450</v>
      </c>
      <c r="C35" s="109">
        <v>468799</v>
      </c>
      <c r="D35" s="109">
        <v>14933</v>
      </c>
      <c r="E35" s="109">
        <v>453866</v>
      </c>
      <c r="F35" s="109">
        <v>57269</v>
      </c>
      <c r="G35" s="109">
        <v>7351</v>
      </c>
      <c r="H35" s="109">
        <v>403948</v>
      </c>
      <c r="I35" s="109">
        <v>387422</v>
      </c>
      <c r="J35" s="109">
        <v>84445</v>
      </c>
      <c r="K35" s="107">
        <v>64979</v>
      </c>
      <c r="L35" s="107">
        <v>83524</v>
      </c>
    </row>
    <row r="36" spans="1:12" ht="15" customHeight="1" x14ac:dyDescent="0.25">
      <c r="A36" s="67" t="s">
        <v>167</v>
      </c>
      <c r="B36" s="108">
        <v>4547</v>
      </c>
      <c r="C36" s="109">
        <v>491265</v>
      </c>
      <c r="D36" s="109">
        <v>17163</v>
      </c>
      <c r="E36" s="109">
        <v>474102</v>
      </c>
      <c r="F36" s="109">
        <v>58359</v>
      </c>
      <c r="G36" s="109">
        <v>6741</v>
      </c>
      <c r="H36" s="109">
        <v>422484</v>
      </c>
      <c r="I36" s="109">
        <v>274465</v>
      </c>
      <c r="J36" s="109">
        <v>88766</v>
      </c>
      <c r="K36" s="107">
        <v>65710</v>
      </c>
      <c r="L36" s="107">
        <v>80601</v>
      </c>
    </row>
    <row r="37" spans="1:12" ht="15" customHeight="1" x14ac:dyDescent="0.25">
      <c r="A37" s="67" t="s">
        <v>168</v>
      </c>
      <c r="B37" s="108">
        <v>4639</v>
      </c>
      <c r="C37" s="109">
        <f>+E37+D37</f>
        <v>507556</v>
      </c>
      <c r="D37" s="109">
        <v>9457</v>
      </c>
      <c r="E37" s="109">
        <v>498099</v>
      </c>
      <c r="F37" s="109">
        <v>59345</v>
      </c>
      <c r="G37" s="109">
        <v>5390</v>
      </c>
      <c r="H37" s="109">
        <v>444144</v>
      </c>
      <c r="I37" s="109">
        <v>395219</v>
      </c>
      <c r="J37" s="109">
        <v>89819</v>
      </c>
      <c r="K37" s="107">
        <v>87700</v>
      </c>
      <c r="L37" s="107">
        <v>74639</v>
      </c>
    </row>
    <row r="38" spans="1:12" ht="15" customHeight="1" x14ac:dyDescent="0.25">
      <c r="A38" s="67" t="s">
        <v>169</v>
      </c>
      <c r="B38" s="108">
        <v>4825</v>
      </c>
      <c r="C38" s="109">
        <v>541428</v>
      </c>
      <c r="D38" s="109">
        <v>4949</v>
      </c>
      <c r="E38" s="109">
        <v>536479</v>
      </c>
      <c r="F38" s="109">
        <v>63722</v>
      </c>
      <c r="G38" s="109">
        <v>5004</v>
      </c>
      <c r="H38" s="109">
        <v>477761</v>
      </c>
      <c r="I38" s="109">
        <v>433206</v>
      </c>
      <c r="J38" s="109">
        <v>101112</v>
      </c>
      <c r="K38" s="107">
        <v>99821</v>
      </c>
      <c r="L38" s="107">
        <v>97660</v>
      </c>
    </row>
    <row r="39" spans="1:12" ht="15" customHeight="1" x14ac:dyDescent="0.25">
      <c r="A39" s="67" t="s">
        <v>170</v>
      </c>
      <c r="B39" s="108">
        <v>4778</v>
      </c>
      <c r="C39" s="109">
        <v>549646</v>
      </c>
      <c r="D39" s="109">
        <v>3734</v>
      </c>
      <c r="E39" s="109">
        <v>545912</v>
      </c>
      <c r="F39" s="109">
        <v>62156</v>
      </c>
      <c r="G39" s="109">
        <v>4026</v>
      </c>
      <c r="H39" s="109">
        <v>487782</v>
      </c>
      <c r="I39" s="109">
        <v>451942</v>
      </c>
      <c r="J39" s="109">
        <v>104991</v>
      </c>
      <c r="K39" s="107">
        <v>101136</v>
      </c>
      <c r="L39" s="107">
        <v>112157</v>
      </c>
    </row>
    <row r="40" spans="1:12" ht="15" customHeight="1" x14ac:dyDescent="0.25">
      <c r="A40" s="67" t="s">
        <v>171</v>
      </c>
      <c r="B40" s="108">
        <v>4812</v>
      </c>
      <c r="C40" s="109">
        <v>567634</v>
      </c>
      <c r="D40" s="109">
        <v>1319</v>
      </c>
      <c r="E40" s="109">
        <v>566315</v>
      </c>
      <c r="F40" s="109">
        <v>60458</v>
      </c>
      <c r="G40" s="109">
        <v>3234</v>
      </c>
      <c r="H40" s="109">
        <v>509091</v>
      </c>
      <c r="I40" s="109">
        <v>457881</v>
      </c>
      <c r="J40" s="109">
        <v>104208</v>
      </c>
      <c r="K40" s="107">
        <v>104282</v>
      </c>
      <c r="L40" s="107">
        <v>100056</v>
      </c>
    </row>
    <row r="41" spans="1:12" ht="15" customHeight="1" x14ac:dyDescent="0.25">
      <c r="A41" s="67" t="s">
        <v>172</v>
      </c>
      <c r="B41" s="106">
        <v>4951</v>
      </c>
      <c r="C41" s="107">
        <v>598450</v>
      </c>
      <c r="D41" s="107">
        <v>4031</v>
      </c>
      <c r="E41" s="107">
        <v>594419</v>
      </c>
      <c r="F41" s="107">
        <v>61584</v>
      </c>
      <c r="G41" s="107">
        <v>2026</v>
      </c>
      <c r="H41" s="107">
        <v>534861</v>
      </c>
      <c r="I41" s="107">
        <v>489190</v>
      </c>
      <c r="J41" s="107">
        <v>108182</v>
      </c>
      <c r="K41" s="107">
        <v>101075</v>
      </c>
      <c r="L41" s="107">
        <v>104028</v>
      </c>
    </row>
    <row r="42" spans="1:12" ht="15" customHeight="1" x14ac:dyDescent="0.25">
      <c r="A42" s="67" t="s">
        <v>173</v>
      </c>
      <c r="B42" s="106">
        <v>5016</v>
      </c>
      <c r="C42" s="107">
        <v>621372</v>
      </c>
      <c r="D42" s="107">
        <v>-1856</v>
      </c>
      <c r="E42" s="107">
        <v>623228</v>
      </c>
      <c r="F42" s="107">
        <v>56818</v>
      </c>
      <c r="G42" s="107">
        <v>3747</v>
      </c>
      <c r="H42" s="107">
        <v>570157</v>
      </c>
      <c r="I42" s="107">
        <v>524019</v>
      </c>
      <c r="J42" s="107">
        <v>114287</v>
      </c>
      <c r="K42" s="107">
        <v>103091</v>
      </c>
      <c r="L42" s="107">
        <v>118169</v>
      </c>
    </row>
    <row r="43" spans="1:12" ht="15" customHeight="1" x14ac:dyDescent="0.25">
      <c r="A43" s="67" t="s">
        <v>174</v>
      </c>
      <c r="B43" s="106">
        <v>4927</v>
      </c>
      <c r="C43" s="107">
        <v>625188</v>
      </c>
      <c r="D43" s="107">
        <v>-4362</v>
      </c>
      <c r="E43" s="107">
        <v>629550</v>
      </c>
      <c r="F43" s="107">
        <v>52870</v>
      </c>
      <c r="G43" s="107">
        <v>3185</v>
      </c>
      <c r="H43" s="107">
        <v>579865</v>
      </c>
      <c r="I43" s="107">
        <v>536773</v>
      </c>
      <c r="J43" s="107">
        <v>110120</v>
      </c>
      <c r="K43" s="107">
        <v>96353</v>
      </c>
      <c r="L43" s="107">
        <v>113696</v>
      </c>
    </row>
    <row r="44" spans="1:12" ht="15" customHeight="1" x14ac:dyDescent="0.25">
      <c r="A44" s="67" t="s">
        <v>175</v>
      </c>
      <c r="B44" s="106">
        <v>4924</v>
      </c>
      <c r="C44" s="107">
        <v>640034</v>
      </c>
      <c r="D44" s="107">
        <v>-5571</v>
      </c>
      <c r="E44" s="107">
        <v>645605</v>
      </c>
      <c r="F44" s="107">
        <v>48617</v>
      </c>
      <c r="G44" s="107">
        <v>3137</v>
      </c>
      <c r="H44" s="107">
        <v>600125</v>
      </c>
      <c r="I44" s="107">
        <v>548618</v>
      </c>
      <c r="J44" s="107">
        <v>113407</v>
      </c>
      <c r="K44" s="107">
        <v>90832</v>
      </c>
      <c r="L44" s="107">
        <v>107305</v>
      </c>
    </row>
    <row r="45" spans="1:12" ht="15" customHeight="1" x14ac:dyDescent="0.25">
      <c r="A45" s="67" t="s">
        <v>176</v>
      </c>
      <c r="B45" s="106">
        <v>4992</v>
      </c>
      <c r="C45" s="107">
        <v>664033</v>
      </c>
      <c r="D45" s="107">
        <v>-5202</v>
      </c>
      <c r="E45" s="107">
        <v>669235</v>
      </c>
      <c r="F45" s="107">
        <v>47971</v>
      </c>
      <c r="G45" s="107">
        <v>3969</v>
      </c>
      <c r="H45" s="107">
        <v>625223</v>
      </c>
      <c r="I45" s="107">
        <v>579266</v>
      </c>
      <c r="J45" s="107">
        <f>92802+10433</f>
        <v>103235</v>
      </c>
      <c r="K45" s="107">
        <v>88243</v>
      </c>
      <c r="L45" s="107">
        <v>101509</v>
      </c>
    </row>
    <row r="46" spans="1:12" ht="15" customHeight="1" x14ac:dyDescent="0.25">
      <c r="A46" s="67" t="s">
        <v>177</v>
      </c>
      <c r="B46" s="106">
        <v>5073</v>
      </c>
      <c r="C46" s="107">
        <v>689862</v>
      </c>
      <c r="D46" s="107">
        <v>-7883</v>
      </c>
      <c r="E46" s="107">
        <v>697745</v>
      </c>
      <c r="F46" s="107">
        <v>54864</v>
      </c>
      <c r="G46" s="107">
        <v>6775</v>
      </c>
      <c r="H46" s="107">
        <f>E46-F46+G46</f>
        <v>649656</v>
      </c>
      <c r="I46" s="107">
        <v>586285</v>
      </c>
      <c r="J46" s="107">
        <v>108309</v>
      </c>
      <c r="K46" s="107">
        <v>102376</v>
      </c>
      <c r="L46" s="107">
        <v>99225</v>
      </c>
    </row>
    <row r="47" spans="1:12" ht="12.95" customHeight="1" x14ac:dyDescent="0.25">
      <c r="A47" s="23"/>
      <c r="B47" s="402" t="s">
        <v>182</v>
      </c>
      <c r="C47" s="396"/>
      <c r="D47" s="396"/>
      <c r="E47" s="396"/>
      <c r="F47" s="396"/>
      <c r="G47" s="396"/>
      <c r="H47" s="396"/>
      <c r="I47" s="396"/>
      <c r="J47" s="396"/>
      <c r="K47" s="396"/>
      <c r="L47" s="396"/>
    </row>
    <row r="48" spans="1:12" s="111" customFormat="1" ht="36.75" customHeight="1" x14ac:dyDescent="0.25">
      <c r="A48" s="110"/>
      <c r="B48" s="81" t="s">
        <v>212</v>
      </c>
      <c r="C48" s="403" t="s">
        <v>213</v>
      </c>
      <c r="D48" s="403" t="s">
        <v>255</v>
      </c>
      <c r="E48" s="403" t="s">
        <v>214</v>
      </c>
      <c r="F48" s="403" t="s">
        <v>205</v>
      </c>
      <c r="G48" s="403" t="s">
        <v>206</v>
      </c>
      <c r="H48" s="403" t="s">
        <v>207</v>
      </c>
      <c r="I48" s="403" t="s">
        <v>208</v>
      </c>
      <c r="J48" s="403" t="s">
        <v>179</v>
      </c>
      <c r="K48" s="403" t="s">
        <v>198</v>
      </c>
      <c r="L48" s="403" t="s">
        <v>199</v>
      </c>
    </row>
    <row r="49" spans="1:12" s="111" customFormat="1" ht="19.5" customHeight="1" x14ac:dyDescent="0.25">
      <c r="A49" s="110"/>
      <c r="B49" s="105" t="s">
        <v>200</v>
      </c>
      <c r="C49" s="404"/>
      <c r="D49" s="404"/>
      <c r="E49" s="404"/>
      <c r="F49" s="404"/>
      <c r="G49" s="404"/>
      <c r="H49" s="404"/>
      <c r="I49" s="404"/>
      <c r="J49" s="404"/>
      <c r="K49" s="404"/>
      <c r="L49" s="404"/>
    </row>
    <row r="50" spans="1:12" ht="15" customHeight="1" x14ac:dyDescent="0.25">
      <c r="A50" s="67" t="s">
        <v>177</v>
      </c>
      <c r="B50" s="101">
        <v>120870.21417353267</v>
      </c>
      <c r="C50" s="101">
        <v>16383859.445043555</v>
      </c>
      <c r="D50" s="101">
        <v>-256166.23784190125</v>
      </c>
      <c r="E50" s="101">
        <v>16640025.682885455</v>
      </c>
      <c r="F50" s="101">
        <v>899578.65071518393</v>
      </c>
      <c r="G50" s="101">
        <v>66629.757921474898</v>
      </c>
      <c r="H50" s="101">
        <v>15807076.790091746</v>
      </c>
      <c r="I50" s="101">
        <v>15370984.130325291</v>
      </c>
      <c r="J50" s="101">
        <v>2750111.6891931831</v>
      </c>
      <c r="K50" s="101">
        <v>1376996.2123954759</v>
      </c>
      <c r="L50" s="101">
        <v>2858066.3490284923</v>
      </c>
    </row>
    <row r="51" spans="1:12" ht="15" customHeight="1" x14ac:dyDescent="0.25">
      <c r="A51" s="67" t="s">
        <v>43</v>
      </c>
      <c r="B51" s="101">
        <v>122348.4331909238</v>
      </c>
      <c r="C51" s="101">
        <v>16991047.876852114</v>
      </c>
      <c r="D51" s="101">
        <v>-256563.41225512442</v>
      </c>
      <c r="E51" s="101">
        <v>17247611.289107237</v>
      </c>
      <c r="F51" s="101">
        <v>933975.75666213722</v>
      </c>
      <c r="G51" s="101">
        <v>68478.574133463582</v>
      </c>
      <c r="H51" s="101">
        <v>16382114.106578564</v>
      </c>
      <c r="I51" s="101">
        <v>15789823.350763189</v>
      </c>
      <c r="J51" s="101">
        <v>2881020.0027683526</v>
      </c>
      <c r="K51" s="101">
        <v>1560816.5791402357</v>
      </c>
      <c r="L51" s="101">
        <v>2984048.6435645367</v>
      </c>
    </row>
    <row r="52" spans="1:12" ht="15" customHeight="1" x14ac:dyDescent="0.25">
      <c r="A52" s="67" t="s">
        <v>44</v>
      </c>
      <c r="B52" s="101">
        <v>124454.88641305006</v>
      </c>
      <c r="C52" s="101">
        <v>17707862.269729499</v>
      </c>
      <c r="D52" s="101">
        <v>12707.0852531774</v>
      </c>
      <c r="E52" s="101">
        <v>17695155.18447632</v>
      </c>
      <c r="F52" s="101">
        <v>946397.39258239348</v>
      </c>
      <c r="G52" s="101">
        <v>63098.877991190522</v>
      </c>
      <c r="H52" s="101">
        <v>16811856.669885118</v>
      </c>
      <c r="I52" s="101">
        <v>16022952.228974922</v>
      </c>
      <c r="J52" s="101">
        <v>2820304.770245255</v>
      </c>
      <c r="K52" s="101">
        <v>1765721.9920407101</v>
      </c>
      <c r="L52" s="101">
        <v>2913823.8067845674</v>
      </c>
    </row>
    <row r="53" spans="1:12" ht="15" customHeight="1" x14ac:dyDescent="0.25">
      <c r="A53" s="67" t="s">
        <v>45</v>
      </c>
      <c r="B53" s="101">
        <v>131095.47251884869</v>
      </c>
      <c r="C53" s="101">
        <v>19110937.195200719</v>
      </c>
      <c r="D53" s="101">
        <v>460011.66965095227</v>
      </c>
      <c r="E53" s="101">
        <v>18650925.525549766</v>
      </c>
      <c r="F53" s="101">
        <v>1086357.1048368234</v>
      </c>
      <c r="G53" s="101">
        <v>115987.76672626636</v>
      </c>
      <c r="H53" s="101">
        <v>17680556.187439211</v>
      </c>
      <c r="I53" s="101">
        <v>16585591.953282207</v>
      </c>
      <c r="J53" s="101">
        <v>3071074.7773461351</v>
      </c>
      <c r="K53" s="101">
        <v>2222111.9109518928</v>
      </c>
      <c r="L53" s="101">
        <v>3227853.1160304686</v>
      </c>
    </row>
    <row r="54" spans="1:12" ht="15" customHeight="1" x14ac:dyDescent="0.25">
      <c r="A54" s="67" t="s">
        <v>46</v>
      </c>
      <c r="B54" s="101">
        <v>136785.15842720566</v>
      </c>
      <c r="C54" s="101">
        <v>20430600.514222614</v>
      </c>
      <c r="D54" s="101">
        <v>319073.3446995783</v>
      </c>
      <c r="E54" s="101">
        <v>20111527.169523038</v>
      </c>
      <c r="F54" s="101">
        <v>1190433.4586826717</v>
      </c>
      <c r="G54" s="101">
        <v>119241.89659929572</v>
      </c>
      <c r="H54" s="101">
        <v>19040335.607439663</v>
      </c>
      <c r="I54" s="101">
        <v>18042912.292303834</v>
      </c>
      <c r="J54" s="101">
        <v>3361721.6321295151</v>
      </c>
      <c r="K54" s="101">
        <v>2192027.8388850344</v>
      </c>
      <c r="L54" s="101">
        <v>3485134.5937953484</v>
      </c>
    </row>
    <row r="55" spans="1:12" ht="15" customHeight="1" x14ac:dyDescent="0.25">
      <c r="A55" s="67" t="s">
        <v>47</v>
      </c>
      <c r="B55" s="101">
        <v>142998.97862145797</v>
      </c>
      <c r="C55" s="101">
        <v>21884205.332787503</v>
      </c>
      <c r="D55" s="101">
        <v>309247.91847013781</v>
      </c>
      <c r="E55" s="101">
        <v>21574957.414317366</v>
      </c>
      <c r="F55" s="101">
        <v>1170938.4108677574</v>
      </c>
      <c r="G55" s="101">
        <v>159065.22881790568</v>
      </c>
      <c r="H55" s="101">
        <v>20563084.232267514</v>
      </c>
      <c r="I55" s="101">
        <v>20032141.175369859</v>
      </c>
      <c r="J55" s="101">
        <v>3671931.3176907902</v>
      </c>
      <c r="K55" s="101">
        <v>2577591.1975238882</v>
      </c>
      <c r="L55" s="101">
        <v>4706706.2762671709</v>
      </c>
    </row>
    <row r="56" spans="1:12" ht="15" customHeight="1" x14ac:dyDescent="0.25">
      <c r="A56" s="67" t="s">
        <v>35</v>
      </c>
      <c r="B56" s="101">
        <v>147792.1696531811</v>
      </c>
      <c r="C56" s="101">
        <v>23174633.408809479</v>
      </c>
      <c r="D56" s="101">
        <v>294037.74312925048</v>
      </c>
      <c r="E56" s="101">
        <v>22880595.66568023</v>
      </c>
      <c r="F56" s="101">
        <v>1321800.99008843</v>
      </c>
      <c r="G56" s="101">
        <v>168958.05187938153</v>
      </c>
      <c r="H56" s="101">
        <v>21727752.72747118</v>
      </c>
      <c r="I56" s="101">
        <v>20935139.924289107</v>
      </c>
      <c r="J56" s="101">
        <v>4327123.7472049622</v>
      </c>
      <c r="K56" s="101">
        <v>2863977.5588065875</v>
      </c>
      <c r="L56" s="101">
        <v>5245645.5646204259</v>
      </c>
    </row>
    <row r="57" spans="1:12" ht="15" customHeight="1" x14ac:dyDescent="0.25">
      <c r="A57" s="67" t="s">
        <v>48</v>
      </c>
      <c r="B57" s="101">
        <v>150433.29825971488</v>
      </c>
      <c r="C57" s="101">
        <v>24170020.324961171</v>
      </c>
      <c r="D57" s="101">
        <v>272424.66208080447</v>
      </c>
      <c r="E57" s="101">
        <v>23897595.662880365</v>
      </c>
      <c r="F57" s="101">
        <v>1297188.3501751295</v>
      </c>
      <c r="G57" s="101">
        <v>237776.07092174934</v>
      </c>
      <c r="H57" s="101">
        <v>22838183.383626983</v>
      </c>
      <c r="I57" s="101">
        <v>21719726.541783221</v>
      </c>
      <c r="J57" s="101">
        <v>4477887.2570920447</v>
      </c>
      <c r="K57" s="101">
        <v>2951626.3669348126</v>
      </c>
      <c r="L57" s="101">
        <v>5251644.5029297173</v>
      </c>
    </row>
    <row r="58" spans="1:12" ht="15" customHeight="1" x14ac:dyDescent="0.25">
      <c r="A58" s="67" t="s">
        <v>49</v>
      </c>
      <c r="B58" s="101">
        <v>150015.31938327328</v>
      </c>
      <c r="C58" s="101">
        <v>24697233.476660956</v>
      </c>
      <c r="D58" s="101">
        <v>292903.3870062505</v>
      </c>
      <c r="E58" s="101">
        <v>24404330.089654706</v>
      </c>
      <c r="F58" s="101">
        <v>1359206.360739629</v>
      </c>
      <c r="G58" s="101">
        <v>808196.31135366578</v>
      </c>
      <c r="H58" s="101">
        <v>23853320.040268742</v>
      </c>
      <c r="I58" s="101">
        <v>22210049.578625515</v>
      </c>
      <c r="J58" s="101">
        <v>4637363.2714130925</v>
      </c>
      <c r="K58" s="101">
        <v>3021989.7603082182</v>
      </c>
      <c r="L58" s="101">
        <v>5465072.5206921203</v>
      </c>
    </row>
    <row r="59" spans="1:12" ht="15" customHeight="1" x14ac:dyDescent="0.25">
      <c r="A59" s="67" t="s">
        <v>50</v>
      </c>
      <c r="B59" s="101">
        <v>152062.33933332391</v>
      </c>
      <c r="C59" s="101">
        <v>25652055.820628781</v>
      </c>
      <c r="D59" s="101">
        <v>400273.02098592161</v>
      </c>
      <c r="E59" s="101">
        <v>25251782.799642861</v>
      </c>
      <c r="F59" s="101">
        <v>1600447.7039007093</v>
      </c>
      <c r="G59" s="101">
        <v>455579.37733202317</v>
      </c>
      <c r="H59" s="101">
        <v>24106914.473074175</v>
      </c>
      <c r="I59" s="101">
        <v>22655438.049451195</v>
      </c>
      <c r="J59" s="101">
        <v>4477333.2851988506</v>
      </c>
      <c r="K59" s="101">
        <v>2852296.2364009768</v>
      </c>
      <c r="L59" s="101">
        <v>4733284.7714081611</v>
      </c>
    </row>
    <row r="60" spans="1:12" ht="15" customHeight="1" x14ac:dyDescent="0.25">
      <c r="A60" s="71" t="s">
        <v>51</v>
      </c>
      <c r="B60" s="101">
        <v>152143.76282774049</v>
      </c>
      <c r="C60" s="101">
        <v>26299694.839569926</v>
      </c>
      <c r="D60" s="101">
        <v>668701.59318575659</v>
      </c>
      <c r="E60" s="101">
        <v>25630993.24638417</v>
      </c>
      <c r="F60" s="101">
        <v>1377395.1158331125</v>
      </c>
      <c r="G60" s="101">
        <v>399217.82070767501</v>
      </c>
      <c r="H60" s="101">
        <v>24652815.951258734</v>
      </c>
      <c r="I60" s="101">
        <v>23007878.476450093</v>
      </c>
      <c r="J60" s="101">
        <v>4172534.8058360182</v>
      </c>
      <c r="K60" s="101">
        <v>3076317.8356056642</v>
      </c>
      <c r="L60" s="101">
        <v>4625737.8715076065</v>
      </c>
    </row>
    <row r="61" spans="1:12" ht="15" customHeight="1" x14ac:dyDescent="0.25">
      <c r="A61" s="71" t="s">
        <v>52</v>
      </c>
      <c r="B61" s="101">
        <v>153225.55458658634</v>
      </c>
      <c r="C61" s="101">
        <v>27141392.563663002</v>
      </c>
      <c r="D61" s="101">
        <v>823458.74739917798</v>
      </c>
      <c r="E61" s="101">
        <v>26317933.816263825</v>
      </c>
      <c r="F61" s="101">
        <v>1456850.1250419654</v>
      </c>
      <c r="G61" s="101">
        <v>581713.07515036338</v>
      </c>
      <c r="H61" s="101">
        <v>25442796.766372222</v>
      </c>
      <c r="I61" s="101">
        <v>23764325.006078888</v>
      </c>
      <c r="J61" s="101">
        <v>3862429.2362071616</v>
      </c>
      <c r="K61" s="101">
        <v>3161764.931876801</v>
      </c>
      <c r="L61" s="101">
        <v>4470585.3578990251</v>
      </c>
    </row>
    <row r="62" spans="1:12" ht="15" customHeight="1" x14ac:dyDescent="0.25">
      <c r="A62" s="71" t="s">
        <v>53</v>
      </c>
      <c r="B62" s="101">
        <v>154108.51251409878</v>
      </c>
      <c r="C62" s="101">
        <v>27973082.624493308</v>
      </c>
      <c r="D62" s="101">
        <v>858351.27831077785</v>
      </c>
      <c r="E62" s="101">
        <v>27114731.346182529</v>
      </c>
      <c r="F62" s="101">
        <v>1531323.8263909535</v>
      </c>
      <c r="G62" s="101">
        <v>672620.89687926101</v>
      </c>
      <c r="H62" s="101">
        <v>26256028.416670837</v>
      </c>
      <c r="I62" s="101">
        <v>24642514.922558591</v>
      </c>
      <c r="J62" s="101">
        <v>4001746.4282792369</v>
      </c>
      <c r="K62" s="101">
        <v>2753083.6337112915</v>
      </c>
      <c r="L62" s="101">
        <v>4282613.6383665875</v>
      </c>
    </row>
    <row r="63" spans="1:12" ht="15" customHeight="1" x14ac:dyDescent="0.25">
      <c r="A63" s="71" t="s">
        <v>61</v>
      </c>
      <c r="B63" s="101">
        <v>156920.37479646254</v>
      </c>
      <c r="C63" s="101">
        <v>29188669.942037486</v>
      </c>
      <c r="D63" s="101">
        <v>889874.86932108842</v>
      </c>
      <c r="E63" s="101">
        <v>28298795.072716396</v>
      </c>
      <c r="F63" s="101">
        <v>1489924.2477559205</v>
      </c>
      <c r="G63" s="101">
        <v>459677.92718678381</v>
      </c>
      <c r="H63" s="101">
        <v>27268548.752147261</v>
      </c>
      <c r="I63" s="101">
        <v>25470368.897918161</v>
      </c>
      <c r="J63" s="101">
        <v>4108512.4416480712</v>
      </c>
      <c r="K63" s="101">
        <v>3005063.999943532</v>
      </c>
      <c r="L63" s="101">
        <v>4285150.2667933712</v>
      </c>
    </row>
    <row r="64" spans="1:12" ht="15" customHeight="1" x14ac:dyDescent="0.25">
      <c r="A64" s="71" t="s">
        <v>54</v>
      </c>
      <c r="B64" s="101">
        <v>160088.6524724375</v>
      </c>
      <c r="C64" s="101">
        <v>30515842.792452082</v>
      </c>
      <c r="D64" s="101">
        <v>1052148.1471268565</v>
      </c>
      <c r="E64" s="101">
        <v>29463694.645325225</v>
      </c>
      <c r="F64" s="101">
        <v>1591092.5995955956</v>
      </c>
      <c r="G64" s="101">
        <v>365702.14732191915</v>
      </c>
      <c r="H64" s="101">
        <v>28238304.193051551</v>
      </c>
      <c r="I64" s="101">
        <v>26760861.636060175</v>
      </c>
      <c r="J64" s="101">
        <v>4249720.6919907676</v>
      </c>
      <c r="K64" s="101">
        <v>2930450.0902828872</v>
      </c>
      <c r="L64" s="101">
        <v>4477337.7730086027</v>
      </c>
    </row>
    <row r="65" spans="1:12" ht="15" customHeight="1" x14ac:dyDescent="0.25">
      <c r="A65" s="71" t="s">
        <v>55</v>
      </c>
      <c r="B65" s="101">
        <v>163479.39268551831</v>
      </c>
      <c r="C65" s="101">
        <v>31934958.799467135</v>
      </c>
      <c r="D65" s="101">
        <v>1228502.5747396045</v>
      </c>
      <c r="E65" s="101">
        <v>30706456.22472753</v>
      </c>
      <c r="F65" s="101">
        <v>1680356.9855671576</v>
      </c>
      <c r="G65" s="101">
        <v>288529.25760436687</v>
      </c>
      <c r="H65" s="101">
        <v>29314628.496764742</v>
      </c>
      <c r="I65" s="101">
        <v>27538351.716668643</v>
      </c>
      <c r="J65" s="101">
        <v>4782668.8232198888</v>
      </c>
      <c r="K65" s="101">
        <v>2818232.949934274</v>
      </c>
      <c r="L65" s="101">
        <v>4432797.2650952768</v>
      </c>
    </row>
    <row r="66" spans="1:12" ht="15" customHeight="1" x14ac:dyDescent="0.25">
      <c r="A66" s="71" t="s">
        <v>36</v>
      </c>
      <c r="B66" s="101">
        <v>170923.83735451321</v>
      </c>
      <c r="C66" s="101">
        <v>34217243</v>
      </c>
      <c r="D66" s="101">
        <v>1492194</v>
      </c>
      <c r="E66" s="101">
        <v>32725049</v>
      </c>
      <c r="F66" s="101">
        <v>2442880</v>
      </c>
      <c r="G66" s="101">
        <v>226036</v>
      </c>
      <c r="H66" s="101">
        <v>30508205</v>
      </c>
      <c r="I66" s="101">
        <v>29875482.115999997</v>
      </c>
      <c r="J66" s="101">
        <v>5214980.9639999997</v>
      </c>
      <c r="K66" s="101">
        <v>2859094.7199999997</v>
      </c>
      <c r="L66" s="101">
        <v>5224508.7999999989</v>
      </c>
    </row>
    <row r="67" spans="1:12" ht="15" customHeight="1" x14ac:dyDescent="0.25">
      <c r="A67" s="71" t="s">
        <v>56</v>
      </c>
      <c r="B67" s="102">
        <v>173785.15864892528</v>
      </c>
      <c r="C67" s="102">
        <v>35655501</v>
      </c>
      <c r="D67" s="102">
        <v>1479873</v>
      </c>
      <c r="E67" s="102">
        <v>34175628</v>
      </c>
      <c r="F67" s="102">
        <v>2483605</v>
      </c>
      <c r="G67" s="102">
        <v>222184</v>
      </c>
      <c r="H67" s="102">
        <v>31914207</v>
      </c>
      <c r="I67" s="102">
        <v>31860603.710694745</v>
      </c>
      <c r="J67" s="102">
        <v>5601581.717497942</v>
      </c>
      <c r="K67" s="102">
        <v>2929753.0319735394</v>
      </c>
      <c r="L67" s="102">
        <v>6216310.4601662271</v>
      </c>
    </row>
    <row r="68" spans="1:12" ht="15" customHeight="1" x14ac:dyDescent="0.25">
      <c r="A68" s="71" t="s">
        <v>57</v>
      </c>
      <c r="B68" s="102">
        <v>180034.21215733016</v>
      </c>
      <c r="C68" s="102">
        <v>37762176</v>
      </c>
      <c r="D68" s="102">
        <v>1484165</v>
      </c>
      <c r="E68" s="102">
        <v>36278011</v>
      </c>
      <c r="F68" s="102">
        <v>2610793</v>
      </c>
      <c r="G68" s="102">
        <v>192402</v>
      </c>
      <c r="H68" s="102">
        <v>33859620</v>
      </c>
      <c r="I68" s="102">
        <v>34094463.787619114</v>
      </c>
      <c r="J68" s="102">
        <v>6153969.5015127491</v>
      </c>
      <c r="K68" s="102">
        <v>3223917.7147239265</v>
      </c>
      <c r="L68" s="102">
        <v>7194340.0038557937</v>
      </c>
    </row>
    <row r="69" spans="1:12" ht="15" customHeight="1" x14ac:dyDescent="0.25">
      <c r="A69" s="71" t="s">
        <v>58</v>
      </c>
      <c r="B69" s="102">
        <v>182839.69151670951</v>
      </c>
      <c r="C69" s="102">
        <v>39118552</v>
      </c>
      <c r="D69" s="102">
        <v>1934448</v>
      </c>
      <c r="E69" s="102">
        <v>37184104</v>
      </c>
      <c r="F69" s="102">
        <v>2555422</v>
      </c>
      <c r="G69" s="102">
        <v>287359</v>
      </c>
      <c r="H69" s="102">
        <v>34916041</v>
      </c>
      <c r="I69" s="102">
        <v>35720231.278060637</v>
      </c>
      <c r="J69" s="102">
        <v>5557257.1180315167</v>
      </c>
      <c r="K69" s="102">
        <v>3648583.4028208992</v>
      </c>
      <c r="L69" s="102">
        <v>7741967.798913043</v>
      </c>
    </row>
    <row r="70" spans="1:12" ht="15" customHeight="1" x14ac:dyDescent="0.25">
      <c r="A70" s="71" t="s">
        <v>59</v>
      </c>
      <c r="B70" s="102">
        <v>179318.16348973606</v>
      </c>
      <c r="C70" s="102">
        <v>39134396</v>
      </c>
      <c r="D70" s="102">
        <v>2424050</v>
      </c>
      <c r="E70" s="102">
        <v>36710346</v>
      </c>
      <c r="F70" s="102">
        <v>2449628</v>
      </c>
      <c r="G70" s="102">
        <v>325947</v>
      </c>
      <c r="H70" s="102">
        <v>34586665</v>
      </c>
      <c r="I70" s="102">
        <v>35135843.268308222</v>
      </c>
      <c r="J70" s="102">
        <v>5220581.1060509095</v>
      </c>
      <c r="K70" s="102">
        <v>3703873.6405529953</v>
      </c>
      <c r="L70" s="102">
        <v>7349952.0149121247</v>
      </c>
    </row>
    <row r="71" spans="1:12" ht="15" customHeight="1" x14ac:dyDescent="0.25">
      <c r="A71" s="71" t="s">
        <v>60</v>
      </c>
      <c r="B71" s="102">
        <v>190381.5175883912</v>
      </c>
      <c r="C71" s="102">
        <v>42377022</v>
      </c>
      <c r="D71" s="102">
        <v>3275406</v>
      </c>
      <c r="E71" s="102">
        <v>39101616</v>
      </c>
      <c r="F71" s="102">
        <v>2894190</v>
      </c>
      <c r="G71" s="102">
        <v>375056</v>
      </c>
      <c r="H71" s="102">
        <v>36582482</v>
      </c>
      <c r="I71" s="102">
        <v>38102092.284675181</v>
      </c>
      <c r="J71" s="102">
        <v>5429827.8515901677</v>
      </c>
      <c r="K71" s="102">
        <v>3933301.4735420095</v>
      </c>
      <c r="L71" s="102">
        <v>8363605.6098073609</v>
      </c>
    </row>
    <row r="72" spans="1:12" ht="15" customHeight="1" x14ac:dyDescent="0.25">
      <c r="A72" s="71" t="s">
        <v>250</v>
      </c>
      <c r="B72" s="102">
        <v>192847.94273127752</v>
      </c>
      <c r="C72" s="102">
        <v>43776483</v>
      </c>
      <c r="D72" s="102">
        <v>2806550</v>
      </c>
      <c r="E72" s="102">
        <v>40969933</v>
      </c>
      <c r="F72" s="102">
        <v>2906476</v>
      </c>
      <c r="G72" s="102">
        <v>779803</v>
      </c>
      <c r="H72" s="102">
        <v>38843260</v>
      </c>
      <c r="I72" s="102">
        <v>40493836.088833831</v>
      </c>
      <c r="J72" s="102">
        <v>5679485.6229131613</v>
      </c>
      <c r="K72" s="102">
        <v>4195152.9118476259</v>
      </c>
      <c r="L72" s="102">
        <v>9398541.6235946193</v>
      </c>
    </row>
    <row r="73" spans="1:12" ht="15" customHeight="1" x14ac:dyDescent="0.25">
      <c r="A73" s="71" t="s">
        <v>256</v>
      </c>
      <c r="B73" s="102">
        <v>190260.42773817241</v>
      </c>
      <c r="C73" s="102">
        <v>44035776</v>
      </c>
      <c r="D73" s="102">
        <v>3235842</v>
      </c>
      <c r="E73" s="102">
        <v>40799934</v>
      </c>
      <c r="F73" s="102">
        <v>2672001</v>
      </c>
      <c r="G73" s="102">
        <v>632838</v>
      </c>
      <c r="H73" s="102">
        <v>38760771</v>
      </c>
      <c r="I73" s="102">
        <v>41021052.027662776</v>
      </c>
      <c r="J73" s="102">
        <v>4877070.4833144424</v>
      </c>
      <c r="K73" s="102">
        <v>4301174.7791099036</v>
      </c>
      <c r="L73" s="102">
        <v>9399363.2900871169</v>
      </c>
    </row>
    <row r="74" spans="1:12" ht="15" customHeight="1" x14ac:dyDescent="0.25">
      <c r="A74" s="71" t="s">
        <v>286</v>
      </c>
      <c r="B74" s="102">
        <v>191781.37847849124</v>
      </c>
      <c r="C74" s="102">
        <v>45250816.252000004</v>
      </c>
      <c r="D74" s="102">
        <v>3193525</v>
      </c>
      <c r="E74" s="102">
        <v>42057291.252000004</v>
      </c>
      <c r="F74" s="102">
        <v>2749577</v>
      </c>
      <c r="G74" s="102">
        <v>466788</v>
      </c>
      <c r="H74" s="102">
        <v>39774502.252000004</v>
      </c>
      <c r="I74" s="102">
        <v>42914685.405825391</v>
      </c>
      <c r="J74" s="102">
        <v>4843470.1376487026</v>
      </c>
      <c r="K74" s="102">
        <v>4244016.0012545818</v>
      </c>
      <c r="L74" s="102">
        <v>9944880.2927286625</v>
      </c>
    </row>
    <row r="75" spans="1:12" ht="15" customHeight="1" x14ac:dyDescent="0.25">
      <c r="A75" s="75" t="s">
        <v>292</v>
      </c>
      <c r="B75" s="341">
        <v>198489.75980581105</v>
      </c>
      <c r="C75" s="341">
        <v>47734802.335699499</v>
      </c>
      <c r="D75" s="341">
        <v>4122053</v>
      </c>
      <c r="E75" s="341">
        <v>43612749.335699499</v>
      </c>
      <c r="F75" s="341">
        <v>3239611.9168201354</v>
      </c>
      <c r="G75" s="341">
        <v>617533.04495253821</v>
      </c>
      <c r="H75" s="329">
        <v>40990670.463831902</v>
      </c>
      <c r="I75" s="329">
        <v>44126651.821102493</v>
      </c>
      <c r="J75" s="329">
        <v>5413103.0136404615</v>
      </c>
      <c r="K75" s="329">
        <v>4269768.7319035158</v>
      </c>
      <c r="L75" s="329">
        <v>10196774.230946977</v>
      </c>
    </row>
    <row r="76" spans="1:12" ht="16.5" customHeight="1" x14ac:dyDescent="0.25">
      <c r="A76" s="77" t="s">
        <v>183</v>
      </c>
    </row>
    <row r="77" spans="1:12" ht="30" customHeight="1" x14ac:dyDescent="0.25">
      <c r="A77" s="405" t="s">
        <v>289</v>
      </c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</row>
    <row r="78" spans="1:12" ht="20.100000000000001" customHeight="1" x14ac:dyDescent="0.25"/>
    <row r="79" spans="1:12" ht="20.100000000000001" customHeight="1" x14ac:dyDescent="0.25"/>
    <row r="80" spans="1:12" ht="20.10000000000000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42" ht="26.1" customHeight="1" x14ac:dyDescent="0.25"/>
    <row r="143" ht="26.1" customHeight="1" x14ac:dyDescent="0.25"/>
    <row r="144" ht="26.1" customHeight="1" x14ac:dyDescent="0.25"/>
    <row r="145" ht="26.1" customHeight="1" x14ac:dyDescent="0.25"/>
    <row r="146" ht="26.1" customHeight="1" x14ac:dyDescent="0.25"/>
    <row r="147" ht="26.1" customHeight="1" x14ac:dyDescent="0.25"/>
    <row r="148" ht="26.1" customHeight="1" x14ac:dyDescent="0.25"/>
    <row r="149" ht="26.1" customHeight="1" x14ac:dyDescent="0.25"/>
    <row r="150" ht="26.1" customHeight="1" x14ac:dyDescent="0.25"/>
    <row r="151" ht="26.1" customHeight="1" x14ac:dyDescent="0.25"/>
    <row r="152" ht="26.1" customHeight="1" x14ac:dyDescent="0.25"/>
    <row r="153" ht="26.1" customHeight="1" x14ac:dyDescent="0.25"/>
    <row r="154" ht="26.1" customHeight="1" x14ac:dyDescent="0.25"/>
    <row r="155" ht="26.1" customHeight="1" x14ac:dyDescent="0.25"/>
    <row r="156" ht="26.1" customHeight="1" x14ac:dyDescent="0.25"/>
    <row r="157" ht="26.1" customHeight="1" x14ac:dyDescent="0.25"/>
    <row r="158" ht="26.1" customHeight="1" x14ac:dyDescent="0.25"/>
    <row r="159" ht="26.1" customHeight="1" x14ac:dyDescent="0.25"/>
    <row r="160" ht="26.1" customHeight="1" x14ac:dyDescent="0.25"/>
    <row r="161" ht="26.1" customHeight="1" x14ac:dyDescent="0.25"/>
    <row r="162" ht="26.1" customHeight="1" x14ac:dyDescent="0.25"/>
    <row r="163" ht="26.1" customHeight="1" x14ac:dyDescent="0.25"/>
    <row r="164" ht="26.1" customHeight="1" x14ac:dyDescent="0.25"/>
    <row r="165" ht="26.1" customHeight="1" x14ac:dyDescent="0.25"/>
    <row r="166" ht="26.1" customHeight="1" x14ac:dyDescent="0.25"/>
    <row r="167" ht="26.1" customHeight="1" x14ac:dyDescent="0.25"/>
    <row r="168" ht="26.1" customHeight="1" x14ac:dyDescent="0.25"/>
    <row r="169" ht="26.1" customHeight="1" x14ac:dyDescent="0.25"/>
    <row r="170" ht="26.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84" ht="32.1" customHeight="1" x14ac:dyDescent="0.25"/>
    <row r="285" ht="32.1" customHeight="1" x14ac:dyDescent="0.25"/>
    <row r="286" ht="32.1" customHeight="1" x14ac:dyDescent="0.25"/>
    <row r="287" ht="32.1" customHeight="1" x14ac:dyDescent="0.25"/>
    <row r="288" ht="32.1" customHeight="1" x14ac:dyDescent="0.25"/>
    <row r="289" ht="32.1" customHeight="1" x14ac:dyDescent="0.25"/>
    <row r="290" ht="32.1" customHeight="1" x14ac:dyDescent="0.25"/>
    <row r="291" ht="32.1" customHeight="1" x14ac:dyDescent="0.25"/>
    <row r="292" ht="32.1" customHeight="1" x14ac:dyDescent="0.25"/>
    <row r="293" ht="32.1" customHeight="1" x14ac:dyDescent="0.25"/>
    <row r="294" ht="32.1" customHeight="1" x14ac:dyDescent="0.25"/>
    <row r="295" ht="18" customHeight="1" x14ac:dyDescent="0.25"/>
    <row r="296" ht="18" customHeight="1" x14ac:dyDescent="0.25"/>
    <row r="297" ht="32.1" customHeight="1" x14ac:dyDescent="0.25"/>
    <row r="298" ht="32.1" customHeight="1" x14ac:dyDescent="0.25"/>
    <row r="299" ht="32.1" customHeight="1" x14ac:dyDescent="0.25"/>
    <row r="300" ht="18" customHeight="1" x14ac:dyDescent="0.25"/>
    <row r="301" ht="18" customHeight="1" x14ac:dyDescent="0.25"/>
    <row r="302" ht="32.1" customHeight="1" x14ac:dyDescent="0.25"/>
    <row r="303" ht="32.1" customHeight="1" x14ac:dyDescent="0.25"/>
    <row r="304" ht="32.1" customHeight="1" x14ac:dyDescent="0.25"/>
    <row r="305" ht="32.1" customHeight="1" x14ac:dyDescent="0.25"/>
    <row r="306" ht="32.1" customHeight="1" x14ac:dyDescent="0.25"/>
    <row r="325" ht="30.95" customHeight="1" x14ac:dyDescent="0.25"/>
    <row r="326" ht="30.95" customHeight="1" x14ac:dyDescent="0.25"/>
    <row r="327" ht="30.95" customHeight="1" x14ac:dyDescent="0.25"/>
    <row r="328" ht="30.95" customHeight="1" x14ac:dyDescent="0.25"/>
    <row r="329" ht="30.95" customHeight="1" x14ac:dyDescent="0.25"/>
    <row r="330" ht="30.95" customHeight="1" x14ac:dyDescent="0.25"/>
    <row r="331" ht="30.95" customHeight="1" x14ac:dyDescent="0.25"/>
    <row r="332" ht="30.95" customHeight="1" x14ac:dyDescent="0.25"/>
    <row r="333" ht="30.95" customHeight="1" x14ac:dyDescent="0.25"/>
    <row r="334" ht="30.95" customHeight="1" x14ac:dyDescent="0.25"/>
    <row r="335" ht="30.95" customHeight="1" x14ac:dyDescent="0.25"/>
    <row r="336" ht="18" customHeight="1" x14ac:dyDescent="0.25"/>
    <row r="337" ht="18" customHeight="1" x14ac:dyDescent="0.25"/>
    <row r="338" ht="30.95" customHeight="1" x14ac:dyDescent="0.25"/>
    <row r="339" ht="30.95" customHeight="1" x14ac:dyDescent="0.25"/>
    <row r="340" ht="30.95" customHeight="1" x14ac:dyDescent="0.25"/>
    <row r="341" ht="18" customHeight="1" x14ac:dyDescent="0.25"/>
    <row r="342" ht="18" customHeight="1" x14ac:dyDescent="0.25"/>
    <row r="343" ht="30.95" customHeight="1" x14ac:dyDescent="0.25"/>
    <row r="344" ht="30.95" customHeight="1" x14ac:dyDescent="0.25"/>
    <row r="345" ht="30.95" customHeight="1" x14ac:dyDescent="0.25"/>
    <row r="346" ht="30.95" customHeight="1" x14ac:dyDescent="0.25"/>
    <row r="347" ht="30.95" customHeight="1" x14ac:dyDescent="0.25"/>
    <row r="367" ht="30.95" customHeight="1" x14ac:dyDescent="0.25"/>
    <row r="368" ht="30.95" customHeight="1" x14ac:dyDescent="0.25"/>
    <row r="369" ht="30.95" customHeight="1" x14ac:dyDescent="0.25"/>
    <row r="370" ht="30.95" customHeight="1" x14ac:dyDescent="0.25"/>
    <row r="371" ht="30.95" customHeight="1" x14ac:dyDescent="0.25"/>
    <row r="372" ht="30.95" customHeight="1" x14ac:dyDescent="0.25"/>
    <row r="373" ht="30.95" customHeight="1" x14ac:dyDescent="0.25"/>
    <row r="374" ht="30.95" customHeight="1" x14ac:dyDescent="0.25"/>
    <row r="375" ht="30.95" customHeight="1" x14ac:dyDescent="0.25"/>
    <row r="376" ht="30.95" customHeight="1" x14ac:dyDescent="0.25"/>
    <row r="377" ht="30.95" customHeight="1" x14ac:dyDescent="0.25"/>
    <row r="378" ht="18" customHeight="1" x14ac:dyDescent="0.25"/>
    <row r="379" ht="18" customHeight="1" x14ac:dyDescent="0.25"/>
    <row r="380" ht="30.95" customHeight="1" x14ac:dyDescent="0.25"/>
    <row r="381" ht="30.95" customHeight="1" x14ac:dyDescent="0.25"/>
    <row r="382" ht="30.95" customHeight="1" x14ac:dyDescent="0.25"/>
    <row r="383" ht="18" customHeight="1" x14ac:dyDescent="0.25"/>
    <row r="384" ht="18" customHeight="1" x14ac:dyDescent="0.25"/>
    <row r="385" ht="30.95" customHeight="1" x14ac:dyDescent="0.25"/>
    <row r="386" ht="30.95" customHeight="1" x14ac:dyDescent="0.25"/>
    <row r="387" ht="30.95" customHeight="1" x14ac:dyDescent="0.25"/>
    <row r="388" ht="30.95" customHeight="1" x14ac:dyDescent="0.25"/>
    <row r="389" ht="30.95" customHeight="1" x14ac:dyDescent="0.25"/>
    <row r="409" ht="32.1" customHeight="1" x14ac:dyDescent="0.25"/>
    <row r="410" ht="32.1" customHeight="1" x14ac:dyDescent="0.25"/>
    <row r="411" ht="32.1" customHeight="1" x14ac:dyDescent="0.25"/>
    <row r="412" ht="32.1" customHeight="1" x14ac:dyDescent="0.25"/>
    <row r="413" ht="32.1" customHeight="1" x14ac:dyDescent="0.25"/>
    <row r="414" ht="32.1" customHeight="1" x14ac:dyDescent="0.25"/>
    <row r="415" ht="32.1" customHeight="1" x14ac:dyDescent="0.25"/>
    <row r="416" ht="32.1" customHeight="1" x14ac:dyDescent="0.25"/>
    <row r="417" ht="32.1" customHeight="1" x14ac:dyDescent="0.25"/>
    <row r="418" ht="32.1" customHeight="1" x14ac:dyDescent="0.25"/>
    <row r="419" ht="32.1" customHeight="1" x14ac:dyDescent="0.25"/>
    <row r="420" ht="18" customHeight="1" x14ac:dyDescent="0.25"/>
    <row r="421" ht="18" customHeight="1" x14ac:dyDescent="0.25"/>
    <row r="422" ht="32.1" customHeight="1" x14ac:dyDescent="0.25"/>
    <row r="423" ht="32.1" customHeight="1" x14ac:dyDescent="0.25"/>
    <row r="424" ht="32.1" customHeight="1" x14ac:dyDescent="0.25"/>
    <row r="425" ht="18" customHeight="1" x14ac:dyDescent="0.25"/>
    <row r="426" ht="18" customHeight="1" x14ac:dyDescent="0.25"/>
    <row r="427" ht="32.1" customHeight="1" x14ac:dyDescent="0.25"/>
    <row r="428" ht="32.1" customHeight="1" x14ac:dyDescent="0.25"/>
    <row r="429" ht="32.1" customHeight="1" x14ac:dyDescent="0.25"/>
    <row r="430" ht="32.1" customHeight="1" x14ac:dyDescent="0.25"/>
    <row r="431" ht="32.1" customHeight="1" x14ac:dyDescent="0.25"/>
    <row r="450" ht="30.95" customHeight="1" x14ac:dyDescent="0.25"/>
    <row r="451" ht="30.95" customHeight="1" x14ac:dyDescent="0.25"/>
    <row r="452" ht="30.95" customHeight="1" x14ac:dyDescent="0.25"/>
    <row r="453" ht="30.95" customHeight="1" x14ac:dyDescent="0.25"/>
    <row r="454" ht="30.95" customHeight="1" x14ac:dyDescent="0.25"/>
    <row r="455" ht="30.95" customHeight="1" x14ac:dyDescent="0.25"/>
    <row r="456" ht="30.95" customHeight="1" x14ac:dyDescent="0.25"/>
    <row r="457" ht="30.95" customHeight="1" x14ac:dyDescent="0.25"/>
    <row r="458" ht="30.95" customHeight="1" x14ac:dyDescent="0.25"/>
    <row r="459" ht="30.95" customHeight="1" x14ac:dyDescent="0.25"/>
    <row r="460" ht="30.95" customHeight="1" x14ac:dyDescent="0.25"/>
    <row r="461" ht="18" customHeight="1" x14ac:dyDescent="0.25"/>
    <row r="462" ht="18" customHeight="1" x14ac:dyDescent="0.25"/>
    <row r="463" ht="30.95" customHeight="1" x14ac:dyDescent="0.25"/>
    <row r="464" ht="30.95" customHeight="1" x14ac:dyDescent="0.25"/>
    <row r="465" ht="30.95" customHeight="1" x14ac:dyDescent="0.25"/>
    <row r="466" ht="18" customHeight="1" x14ac:dyDescent="0.25"/>
    <row r="467" ht="18" customHeight="1" x14ac:dyDescent="0.25"/>
    <row r="468" ht="30.95" customHeight="1" x14ac:dyDescent="0.25"/>
    <row r="469" ht="30.95" customHeight="1" x14ac:dyDescent="0.25"/>
    <row r="470" ht="30.95" customHeight="1" x14ac:dyDescent="0.25"/>
    <row r="471" ht="30.95" customHeight="1" x14ac:dyDescent="0.25"/>
    <row r="472" ht="30.95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27.95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24.95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</sheetData>
  <mergeCells count="24">
    <mergeCell ref="A77:L77"/>
    <mergeCell ref="A2:L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J48:J49"/>
    <mergeCell ref="K48:K49"/>
    <mergeCell ref="L48:L49"/>
    <mergeCell ref="K4:K5"/>
    <mergeCell ref="L4:L5"/>
    <mergeCell ref="B47:L47"/>
    <mergeCell ref="C48:C49"/>
    <mergeCell ref="D48:D49"/>
    <mergeCell ref="E48:E49"/>
    <mergeCell ref="F48:F49"/>
    <mergeCell ref="G48:G49"/>
    <mergeCell ref="H48:H49"/>
    <mergeCell ref="I48:I49"/>
  </mergeCells>
  <printOptions horizontalCentered="1"/>
  <pageMargins left="0.65" right="0.23" top="0.32" bottom="0.23" header="0.3" footer="0.22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80"/>
  <sheetViews>
    <sheetView view="pageBreakPreview" zoomScale="115" zoomScaleNormal="130" zoomScaleSheetLayoutView="115" workbookViewId="0">
      <pane xSplit="2" ySplit="4" topLeftCell="R30" activePane="bottomRight" state="frozen"/>
      <selection pane="topRight" activeCell="C1" sqref="C1"/>
      <selection pane="bottomLeft" activeCell="A5" sqref="A5"/>
      <selection pane="bottomRight" activeCell="B84" sqref="B84"/>
    </sheetView>
  </sheetViews>
  <sheetFormatPr defaultColWidth="9.140625" defaultRowHeight="15" x14ac:dyDescent="0.25"/>
  <cols>
    <col min="1" max="1" width="5.7109375" style="113" customWidth="1"/>
    <col min="2" max="2" width="33.7109375" style="113" customWidth="1"/>
    <col min="3" max="3" width="10" style="113" customWidth="1"/>
    <col min="4" max="4" width="9" style="113" customWidth="1"/>
    <col min="5" max="9" width="8.85546875" style="113" customWidth="1"/>
    <col min="10" max="10" width="9.28515625" style="113" customWidth="1"/>
    <col min="11" max="13" width="9.5703125" style="113" customWidth="1"/>
    <col min="14" max="14" width="9.28515625" style="113" customWidth="1"/>
    <col min="15" max="15" width="9.85546875" style="113" customWidth="1"/>
    <col min="16" max="16" width="9.5703125" style="113" customWidth="1"/>
    <col min="17" max="17" width="9.7109375" style="113" customWidth="1"/>
    <col min="18" max="18" width="9.85546875" style="113" customWidth="1"/>
    <col min="19" max="22" width="12.85546875" style="113" customWidth="1"/>
    <col min="23" max="23" width="12.5703125" style="113" customWidth="1"/>
    <col min="24" max="24" width="11.140625" style="113" customWidth="1"/>
    <col min="25" max="25" width="10.5703125" style="113" customWidth="1"/>
    <col min="26" max="26" width="10.28515625" style="113" customWidth="1"/>
    <col min="27" max="27" width="10.7109375" style="113" customWidth="1"/>
    <col min="28" max="28" width="10.85546875" style="113" customWidth="1"/>
    <col min="29" max="16384" width="9.140625" style="113"/>
  </cols>
  <sheetData>
    <row r="1" spans="1:28" ht="24" customHeight="1" x14ac:dyDescent="0.25">
      <c r="A1" s="207" t="s">
        <v>215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9" t="s">
        <v>283</v>
      </c>
      <c r="R1" s="207"/>
      <c r="S1" s="207"/>
      <c r="T1" s="207"/>
      <c r="U1" s="207"/>
      <c r="V1" s="207"/>
      <c r="W1" s="207"/>
      <c r="X1" s="208"/>
      <c r="Y1" s="414" t="s">
        <v>284</v>
      </c>
      <c r="Z1" s="414"/>
      <c r="AA1" s="313"/>
      <c r="AB1" s="325"/>
    </row>
    <row r="2" spans="1:28" ht="24" customHeight="1" x14ac:dyDescent="0.25">
      <c r="A2" s="208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2" t="s">
        <v>211</v>
      </c>
      <c r="Q2" s="210"/>
      <c r="R2" s="210"/>
      <c r="S2" s="211"/>
      <c r="T2" s="211"/>
      <c r="U2" s="211"/>
      <c r="V2" s="212"/>
      <c r="W2" s="212"/>
      <c r="X2" s="208"/>
      <c r="Y2" s="212" t="s">
        <v>211</v>
      </c>
      <c r="Z2" s="212"/>
      <c r="AA2" s="212"/>
      <c r="AB2" s="212"/>
    </row>
    <row r="3" spans="1:28" ht="24" customHeight="1" x14ac:dyDescent="0.25">
      <c r="A3" s="415" t="s">
        <v>216</v>
      </c>
      <c r="B3" s="417" t="s">
        <v>0</v>
      </c>
      <c r="C3" s="407" t="s">
        <v>42</v>
      </c>
      <c r="D3" s="407" t="s">
        <v>43</v>
      </c>
      <c r="E3" s="407" t="s">
        <v>44</v>
      </c>
      <c r="F3" s="407" t="s">
        <v>45</v>
      </c>
      <c r="G3" s="407" t="s">
        <v>46</v>
      </c>
      <c r="H3" s="407" t="s">
        <v>47</v>
      </c>
      <c r="I3" s="407" t="s">
        <v>35</v>
      </c>
      <c r="J3" s="407" t="s">
        <v>48</v>
      </c>
      <c r="K3" s="407" t="s">
        <v>49</v>
      </c>
      <c r="L3" s="407" t="s">
        <v>50</v>
      </c>
      <c r="M3" s="407" t="s">
        <v>51</v>
      </c>
      <c r="N3" s="407" t="s">
        <v>52</v>
      </c>
      <c r="O3" s="407" t="s">
        <v>53</v>
      </c>
      <c r="P3" s="407" t="s">
        <v>61</v>
      </c>
      <c r="Q3" s="407" t="s">
        <v>54</v>
      </c>
      <c r="R3" s="407" t="s">
        <v>55</v>
      </c>
      <c r="S3" s="407" t="s">
        <v>36</v>
      </c>
      <c r="T3" s="409" t="s">
        <v>56</v>
      </c>
      <c r="U3" s="409" t="s">
        <v>57</v>
      </c>
      <c r="V3" s="409" t="s">
        <v>58</v>
      </c>
      <c r="W3" s="409" t="s">
        <v>59</v>
      </c>
      <c r="X3" s="409" t="s">
        <v>60</v>
      </c>
      <c r="Y3" s="409" t="s">
        <v>250</v>
      </c>
      <c r="Z3" s="411" t="s">
        <v>256</v>
      </c>
      <c r="AA3" s="411" t="s">
        <v>286</v>
      </c>
      <c r="AB3" s="411" t="s">
        <v>292</v>
      </c>
    </row>
    <row r="4" spans="1:28" ht="24" customHeight="1" x14ac:dyDescent="0.25">
      <c r="A4" s="416"/>
      <c r="B4" s="41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10"/>
      <c r="U4" s="410"/>
      <c r="V4" s="410"/>
      <c r="W4" s="410"/>
      <c r="X4" s="410"/>
      <c r="Y4" s="410"/>
      <c r="Z4" s="412"/>
      <c r="AA4" s="412"/>
      <c r="AB4" s="412"/>
    </row>
    <row r="5" spans="1:28" ht="26.25" x14ac:dyDescent="0.25">
      <c r="A5" s="213" t="s">
        <v>15</v>
      </c>
      <c r="B5" s="214" t="s">
        <v>217</v>
      </c>
      <c r="C5" s="215">
        <v>1306700.1255337438</v>
      </c>
      <c r="D5" s="215">
        <v>1365595.296521954</v>
      </c>
      <c r="E5" s="215">
        <v>1368994.7063781137</v>
      </c>
      <c r="F5" s="215">
        <v>1457956.7824315042</v>
      </c>
      <c r="G5" s="215">
        <v>1674713.0638754044</v>
      </c>
      <c r="H5" s="215">
        <v>1859556.7654235747</v>
      </c>
      <c r="I5" s="215">
        <v>1978348.0431800229</v>
      </c>
      <c r="J5" s="215">
        <v>2226119.1865691459</v>
      </c>
      <c r="K5" s="215">
        <v>2573865.4067324335</v>
      </c>
      <c r="L5" s="215">
        <v>3203919.4074019836</v>
      </c>
      <c r="M5" s="215">
        <v>3745254.328870581</v>
      </c>
      <c r="N5" s="215">
        <v>4699860.5641605286</v>
      </c>
      <c r="O5" s="215">
        <v>5225561.0485866684</v>
      </c>
      <c r="P5" s="215">
        <v>5936896.4452530267</v>
      </c>
      <c r="Q5" s="215">
        <v>6566879.7116139652</v>
      </c>
      <c r="R5" s="215">
        <v>7077923.857471291</v>
      </c>
      <c r="S5" s="215">
        <v>7306957</v>
      </c>
      <c r="T5" s="215">
        <v>7808538</v>
      </c>
      <c r="U5" s="215">
        <v>8485078</v>
      </c>
      <c r="V5" s="215">
        <v>9056577</v>
      </c>
      <c r="W5" s="215">
        <v>10389544</v>
      </c>
      <c r="X5" s="215">
        <v>12653889</v>
      </c>
      <c r="Y5" s="215">
        <v>14882612</v>
      </c>
      <c r="Z5" s="215">
        <v>19596632</v>
      </c>
      <c r="AA5" s="215">
        <v>24975649</v>
      </c>
      <c r="AB5" s="215">
        <v>26199937</v>
      </c>
    </row>
    <row r="6" spans="1:28" x14ac:dyDescent="0.25">
      <c r="A6" s="216"/>
      <c r="B6" s="217" t="s">
        <v>218</v>
      </c>
      <c r="C6" s="218">
        <v>632036.00829549739</v>
      </c>
      <c r="D6" s="218">
        <v>627398.52195687522</v>
      </c>
      <c r="E6" s="218">
        <v>597447.49085631</v>
      </c>
      <c r="F6" s="218">
        <v>635899.73019672872</v>
      </c>
      <c r="G6" s="218">
        <v>747928.97180522</v>
      </c>
      <c r="H6" s="218">
        <v>820381.33844046691</v>
      </c>
      <c r="I6" s="218">
        <v>829576.06184974022</v>
      </c>
      <c r="J6" s="218">
        <v>963923.90611666872</v>
      </c>
      <c r="K6" s="218">
        <v>1155582.7551731407</v>
      </c>
      <c r="L6" s="218">
        <v>1517296.9773142179</v>
      </c>
      <c r="M6" s="218">
        <v>1706003.8886663956</v>
      </c>
      <c r="N6" s="218">
        <v>2195437.7946537645</v>
      </c>
      <c r="O6" s="218">
        <v>2051225.8057460394</v>
      </c>
      <c r="P6" s="218">
        <v>2290040.9971852335</v>
      </c>
      <c r="Q6" s="218">
        <v>2633471.42990547</v>
      </c>
      <c r="R6" s="218">
        <v>2547730.8280348252</v>
      </c>
      <c r="S6" s="218">
        <v>2497153</v>
      </c>
      <c r="T6" s="218">
        <v>2814824</v>
      </c>
      <c r="U6" s="218">
        <v>2997673</v>
      </c>
      <c r="V6" s="218">
        <v>3026409</v>
      </c>
      <c r="W6" s="218">
        <v>3704256</v>
      </c>
      <c r="X6" s="218">
        <v>4720729</v>
      </c>
      <c r="Y6" s="218">
        <v>5791412</v>
      </c>
      <c r="Z6" s="218">
        <v>7801117</v>
      </c>
      <c r="AA6" s="218">
        <v>10495230</v>
      </c>
      <c r="AB6" s="218">
        <v>9157691</v>
      </c>
    </row>
    <row r="7" spans="1:28" x14ac:dyDescent="0.25">
      <c r="A7" s="219"/>
      <c r="B7" s="220" t="s">
        <v>219</v>
      </c>
      <c r="C7" s="304">
        <v>329177.40578556736</v>
      </c>
      <c r="D7" s="304">
        <v>321979.00162827165</v>
      </c>
      <c r="E7" s="304">
        <v>296122.44146920252</v>
      </c>
      <c r="F7" s="304">
        <v>342982.64598532516</v>
      </c>
      <c r="G7" s="304">
        <v>425100.58624925721</v>
      </c>
      <c r="H7" s="304">
        <v>459709.85665069841</v>
      </c>
      <c r="I7" s="304">
        <v>439859.85086330649</v>
      </c>
      <c r="J7" s="304">
        <v>521565.28723972128</v>
      </c>
      <c r="K7" s="304">
        <v>660695.88436933025</v>
      </c>
      <c r="L7" s="304">
        <v>948923.50890257594</v>
      </c>
      <c r="M7" s="304">
        <v>1087320.2572588541</v>
      </c>
      <c r="N7" s="304">
        <v>1429861.2991287485</v>
      </c>
      <c r="O7" s="304">
        <v>1259074.9410712186</v>
      </c>
      <c r="P7" s="304">
        <v>1372517.5765347918</v>
      </c>
      <c r="Q7" s="304">
        <v>1674250.9196479023</v>
      </c>
      <c r="R7" s="304">
        <v>1521970.9758168757</v>
      </c>
      <c r="S7" s="304">
        <v>1462455</v>
      </c>
      <c r="T7" s="304">
        <v>1665727</v>
      </c>
      <c r="U7" s="304">
        <v>1724508</v>
      </c>
      <c r="V7" s="304">
        <v>1692431</v>
      </c>
      <c r="W7" s="304">
        <v>2015035</v>
      </c>
      <c r="X7" s="304">
        <v>2730576</v>
      </c>
      <c r="Y7" s="304">
        <v>3278811</v>
      </c>
      <c r="Z7" s="304">
        <v>4598141</v>
      </c>
      <c r="AA7" s="304">
        <v>6591275</v>
      </c>
      <c r="AB7" s="304">
        <v>4521682</v>
      </c>
    </row>
    <row r="8" spans="1:28" x14ac:dyDescent="0.25">
      <c r="A8" s="219"/>
      <c r="B8" s="220" t="s">
        <v>220</v>
      </c>
      <c r="C8" s="304">
        <v>258904.219617789</v>
      </c>
      <c r="D8" s="304">
        <v>257175.42519727111</v>
      </c>
      <c r="E8" s="304">
        <v>257529.8568689384</v>
      </c>
      <c r="F8" s="304">
        <v>243160.28926443614</v>
      </c>
      <c r="G8" s="304">
        <v>259921.86706764871</v>
      </c>
      <c r="H8" s="304">
        <v>299296.54272243689</v>
      </c>
      <c r="I8" s="304">
        <v>327947.56397608382</v>
      </c>
      <c r="J8" s="304">
        <v>375465.56147475156</v>
      </c>
      <c r="K8" s="304">
        <v>418896.95318499592</v>
      </c>
      <c r="L8" s="304">
        <v>477731.9904692776</v>
      </c>
      <c r="M8" s="304">
        <v>490933.90009834198</v>
      </c>
      <c r="N8" s="304">
        <v>577372.96937001182</v>
      </c>
      <c r="O8" s="304">
        <v>628689.36293556145</v>
      </c>
      <c r="P8" s="304">
        <v>757991.71855145856</v>
      </c>
      <c r="Q8" s="304">
        <v>781643.82492274686</v>
      </c>
      <c r="R8" s="304">
        <v>866447.96241484117</v>
      </c>
      <c r="S8" s="304">
        <v>912388</v>
      </c>
      <c r="T8" s="304">
        <v>995393</v>
      </c>
      <c r="U8" s="304">
        <v>1096907</v>
      </c>
      <c r="V8" s="304">
        <v>1152141</v>
      </c>
      <c r="W8" s="304">
        <v>1502853</v>
      </c>
      <c r="X8" s="304">
        <v>1798827</v>
      </c>
      <c r="Y8" s="304">
        <v>2194185</v>
      </c>
      <c r="Z8" s="304">
        <v>2924717</v>
      </c>
      <c r="AA8" s="304">
        <v>3429999</v>
      </c>
      <c r="AB8" s="304">
        <v>4284772</v>
      </c>
    </row>
    <row r="9" spans="1:28" x14ac:dyDescent="0.25">
      <c r="A9" s="219"/>
      <c r="B9" s="220" t="s">
        <v>221</v>
      </c>
      <c r="C9" s="304">
        <v>43954.382892141017</v>
      </c>
      <c r="D9" s="304">
        <v>48244.09513133252</v>
      </c>
      <c r="E9" s="304">
        <v>43795.192518169031</v>
      </c>
      <c r="F9" s="304">
        <v>49756.794946967391</v>
      </c>
      <c r="G9" s="304">
        <v>62906.518488314148</v>
      </c>
      <c r="H9" s="304">
        <v>61374.939067331608</v>
      </c>
      <c r="I9" s="304">
        <v>61768.647010349901</v>
      </c>
      <c r="J9" s="304">
        <v>66893.057402195875</v>
      </c>
      <c r="K9" s="304">
        <v>75989.917618814274</v>
      </c>
      <c r="L9" s="304">
        <v>90641.477942364174</v>
      </c>
      <c r="M9" s="304">
        <v>127749.73130919941</v>
      </c>
      <c r="N9" s="304">
        <v>188203.52615500416</v>
      </c>
      <c r="O9" s="304">
        <v>163461.5017392594</v>
      </c>
      <c r="P9" s="304">
        <v>159531.70209898282</v>
      </c>
      <c r="Q9" s="304">
        <v>177576.68533482094</v>
      </c>
      <c r="R9" s="304">
        <v>159311.88980310829</v>
      </c>
      <c r="S9" s="304">
        <v>122310</v>
      </c>
      <c r="T9" s="304">
        <v>153704</v>
      </c>
      <c r="U9" s="304">
        <v>176258</v>
      </c>
      <c r="V9" s="304">
        <v>181837</v>
      </c>
      <c r="W9" s="304">
        <v>186368</v>
      </c>
      <c r="X9" s="304">
        <v>191326</v>
      </c>
      <c r="Y9" s="304">
        <v>318416</v>
      </c>
      <c r="Z9" s="304">
        <v>278259</v>
      </c>
      <c r="AA9" s="304">
        <v>473956</v>
      </c>
      <c r="AB9" s="304">
        <v>351237</v>
      </c>
    </row>
    <row r="10" spans="1:28" x14ac:dyDescent="0.25">
      <c r="A10" s="219"/>
      <c r="B10" s="220" t="s">
        <v>2</v>
      </c>
      <c r="C10" s="304">
        <v>599267.38943261805</v>
      </c>
      <c r="D10" s="304">
        <v>656752.36231096298</v>
      </c>
      <c r="E10" s="304">
        <v>686997.88035674579</v>
      </c>
      <c r="F10" s="304">
        <v>730156.47836249718</v>
      </c>
      <c r="G10" s="304">
        <v>815701.67262249021</v>
      </c>
      <c r="H10" s="304">
        <v>930202.70914961153</v>
      </c>
      <c r="I10" s="304">
        <v>1047612.9354864918</v>
      </c>
      <c r="J10" s="304">
        <v>1162587.1683963942</v>
      </c>
      <c r="K10" s="304">
        <v>1326940.7912369431</v>
      </c>
      <c r="L10" s="304">
        <v>1583083.2865037406</v>
      </c>
      <c r="M10" s="304">
        <v>1912231.3414567085</v>
      </c>
      <c r="N10" s="304">
        <v>2371801.9211019431</v>
      </c>
      <c r="O10" s="304">
        <v>3016234.0430183364</v>
      </c>
      <c r="P10" s="304">
        <v>3459423.8610288994</v>
      </c>
      <c r="Q10" s="304">
        <v>3717233.2977709486</v>
      </c>
      <c r="R10" s="304">
        <v>4309498.3191829082</v>
      </c>
      <c r="S10" s="304">
        <v>4531885</v>
      </c>
      <c r="T10" s="304">
        <v>4681073</v>
      </c>
      <c r="U10" s="304">
        <v>5163098</v>
      </c>
      <c r="V10" s="304">
        <v>5681368</v>
      </c>
      <c r="W10" s="304">
        <v>6301160</v>
      </c>
      <c r="X10" s="304">
        <v>7504838</v>
      </c>
      <c r="Y10" s="304">
        <v>8644011</v>
      </c>
      <c r="Z10" s="304">
        <v>11210370</v>
      </c>
      <c r="AA10" s="304">
        <v>13817927</v>
      </c>
      <c r="AB10" s="304">
        <v>16299971</v>
      </c>
    </row>
    <row r="11" spans="1:28" x14ac:dyDescent="0.25">
      <c r="A11" s="219"/>
      <c r="B11" s="220" t="s">
        <v>3</v>
      </c>
      <c r="C11" s="304">
        <v>48168.643916259571</v>
      </c>
      <c r="D11" s="304">
        <v>54589.202860827558</v>
      </c>
      <c r="E11" s="304">
        <v>58294.120627825629</v>
      </c>
      <c r="F11" s="304">
        <v>67862.320249575016</v>
      </c>
      <c r="G11" s="304">
        <v>85652.070101429257</v>
      </c>
      <c r="H11" s="304">
        <v>83960.353446336288</v>
      </c>
      <c r="I11" s="304">
        <v>70412.577447906922</v>
      </c>
      <c r="J11" s="304">
        <v>69205.286495850392</v>
      </c>
      <c r="K11" s="304">
        <v>58074.308645563462</v>
      </c>
      <c r="L11" s="304">
        <v>64054.893599768955</v>
      </c>
      <c r="M11" s="304">
        <v>79341.628141563589</v>
      </c>
      <c r="N11" s="304">
        <v>93278.414027175721</v>
      </c>
      <c r="O11" s="304">
        <v>115070.06303624134</v>
      </c>
      <c r="P11" s="304">
        <v>130495.11628676114</v>
      </c>
      <c r="Q11" s="304">
        <v>141033.09710342402</v>
      </c>
      <c r="R11" s="304">
        <v>134536.46557731275</v>
      </c>
      <c r="S11" s="304">
        <v>161737</v>
      </c>
      <c r="T11" s="304">
        <v>159493</v>
      </c>
      <c r="U11" s="304">
        <v>165288</v>
      </c>
      <c r="V11" s="304">
        <v>184508</v>
      </c>
      <c r="W11" s="304">
        <v>197771</v>
      </c>
      <c r="X11" s="304">
        <v>236197</v>
      </c>
      <c r="Y11" s="304">
        <v>252747</v>
      </c>
      <c r="Z11" s="304">
        <v>364003</v>
      </c>
      <c r="AA11" s="304">
        <v>406305</v>
      </c>
      <c r="AB11" s="304">
        <v>463064</v>
      </c>
    </row>
    <row r="12" spans="1:28" x14ac:dyDescent="0.25">
      <c r="A12" s="219"/>
      <c r="B12" s="220" t="s">
        <v>4</v>
      </c>
      <c r="C12" s="304">
        <v>27228.083889368911</v>
      </c>
      <c r="D12" s="304">
        <v>26855.209393288224</v>
      </c>
      <c r="E12" s="304">
        <v>26255.21453723243</v>
      </c>
      <c r="F12" s="304">
        <v>24038.253622703429</v>
      </c>
      <c r="G12" s="304">
        <v>25430.349346264964</v>
      </c>
      <c r="H12" s="304">
        <v>25012.364387160142</v>
      </c>
      <c r="I12" s="304">
        <v>30746.468395883938</v>
      </c>
      <c r="J12" s="304">
        <v>30402.825560232537</v>
      </c>
      <c r="K12" s="304">
        <v>33267.551676785813</v>
      </c>
      <c r="L12" s="304">
        <v>39484.249984256181</v>
      </c>
      <c r="M12" s="304">
        <v>47677.470605913353</v>
      </c>
      <c r="N12" s="304">
        <v>39342.434377645419</v>
      </c>
      <c r="O12" s="304">
        <v>43031.136786050774</v>
      </c>
      <c r="P12" s="304">
        <v>56936.470752133348</v>
      </c>
      <c r="Q12" s="304">
        <v>75141.88683412243</v>
      </c>
      <c r="R12" s="304">
        <v>86158.244676244503</v>
      </c>
      <c r="S12" s="304">
        <v>116182</v>
      </c>
      <c r="T12" s="304">
        <v>153148</v>
      </c>
      <c r="U12" s="304">
        <v>159019</v>
      </c>
      <c r="V12" s="304">
        <v>164292</v>
      </c>
      <c r="W12" s="304">
        <v>186357</v>
      </c>
      <c r="X12" s="304">
        <v>192125</v>
      </c>
      <c r="Y12" s="304">
        <v>194442</v>
      </c>
      <c r="Z12" s="304">
        <v>221142</v>
      </c>
      <c r="AA12" s="304">
        <v>256187</v>
      </c>
      <c r="AB12" s="304">
        <v>279211</v>
      </c>
    </row>
    <row r="13" spans="1:28" x14ac:dyDescent="0.25">
      <c r="A13" s="213" t="s">
        <v>17</v>
      </c>
      <c r="B13" s="221" t="s">
        <v>222</v>
      </c>
      <c r="C13" s="222">
        <v>884458.24773084733</v>
      </c>
      <c r="D13" s="222">
        <v>995055.96195782814</v>
      </c>
      <c r="E13" s="222">
        <v>1034701.2964655709</v>
      </c>
      <c r="F13" s="222">
        <v>1144451.4806451106</v>
      </c>
      <c r="G13" s="222">
        <v>1439150.6854002585</v>
      </c>
      <c r="H13" s="222">
        <v>1718074.2037475188</v>
      </c>
      <c r="I13" s="222">
        <v>1957107.3951696132</v>
      </c>
      <c r="J13" s="222">
        <v>2226901.3844858706</v>
      </c>
      <c r="K13" s="222">
        <v>2680630.0323121091</v>
      </c>
      <c r="L13" s="222">
        <v>2990733.5448033507</v>
      </c>
      <c r="M13" s="222">
        <v>3460707.3102286044</v>
      </c>
      <c r="N13" s="222">
        <v>4180311.0092122178</v>
      </c>
      <c r="O13" s="222">
        <v>4906519.2722700434</v>
      </c>
      <c r="P13" s="222">
        <v>5231567.3608252313</v>
      </c>
      <c r="Q13" s="222">
        <v>5832631.9792201659</v>
      </c>
      <c r="R13" s="222">
        <v>5964268.3157586539</v>
      </c>
      <c r="S13" s="222">
        <v>5939635</v>
      </c>
      <c r="T13" s="222">
        <v>6434821</v>
      </c>
      <c r="U13" s="222">
        <v>7285014</v>
      </c>
      <c r="V13" s="222">
        <v>8568673</v>
      </c>
      <c r="W13" s="222">
        <v>8837507</v>
      </c>
      <c r="X13" s="222">
        <v>10551041</v>
      </c>
      <c r="Y13" s="222">
        <v>13606601</v>
      </c>
      <c r="Z13" s="222">
        <v>17331360</v>
      </c>
      <c r="AA13" s="222">
        <v>21344656</v>
      </c>
      <c r="AB13" s="222">
        <v>22832976.78511662</v>
      </c>
    </row>
    <row r="14" spans="1:28" x14ac:dyDescent="0.25">
      <c r="A14" s="223"/>
      <c r="B14" s="224" t="s">
        <v>6</v>
      </c>
      <c r="C14" s="304">
        <v>109522.59444109694</v>
      </c>
      <c r="D14" s="304">
        <v>132971.5793621662</v>
      </c>
      <c r="E14" s="304">
        <v>150531.90202934312</v>
      </c>
      <c r="F14" s="304">
        <v>176614.93711794264</v>
      </c>
      <c r="G14" s="304">
        <v>216390.05956650313</v>
      </c>
      <c r="H14" s="304">
        <v>216488.36663230346</v>
      </c>
      <c r="I14" s="304">
        <v>285481.13711574324</v>
      </c>
      <c r="J14" s="304">
        <v>331685.77721238439</v>
      </c>
      <c r="K14" s="304">
        <v>375077.21841201489</v>
      </c>
      <c r="L14" s="304">
        <v>459762.48055137281</v>
      </c>
      <c r="M14" s="304">
        <v>549268.53258689865</v>
      </c>
      <c r="N14" s="304">
        <v>547195.83305814094</v>
      </c>
      <c r="O14" s="304">
        <v>714405.75777989964</v>
      </c>
      <c r="P14" s="304">
        <v>759029.19813309808</v>
      </c>
      <c r="Q14" s="304">
        <v>818982.5576579551</v>
      </c>
      <c r="R14" s="304">
        <v>786726.23482266197</v>
      </c>
      <c r="S14" s="304">
        <v>691258</v>
      </c>
      <c r="T14" s="304">
        <v>706614</v>
      </c>
      <c r="U14" s="304">
        <v>847753</v>
      </c>
      <c r="V14" s="304">
        <v>1156829</v>
      </c>
      <c r="W14" s="304">
        <v>1230493</v>
      </c>
      <c r="X14" s="304">
        <v>1264280</v>
      </c>
      <c r="Y14" s="304">
        <v>1488638</v>
      </c>
      <c r="Z14" s="304">
        <v>1789766</v>
      </c>
      <c r="AA14" s="304">
        <v>2271331</v>
      </c>
      <c r="AB14" s="304">
        <v>2278802</v>
      </c>
    </row>
    <row r="15" spans="1:28" x14ac:dyDescent="0.25">
      <c r="A15" s="223"/>
      <c r="B15" s="217" t="s">
        <v>7</v>
      </c>
      <c r="C15" s="225">
        <v>468086.86285302835</v>
      </c>
      <c r="D15" s="225">
        <v>537589.66379151633</v>
      </c>
      <c r="E15" s="225">
        <v>565261.0891123676</v>
      </c>
      <c r="F15" s="225">
        <v>629065.07136446715</v>
      </c>
      <c r="G15" s="225">
        <v>795644.71656778431</v>
      </c>
      <c r="H15" s="225">
        <v>1013841.8247344877</v>
      </c>
      <c r="I15" s="225">
        <v>1222202.3840983382</v>
      </c>
      <c r="J15" s="225">
        <v>1393587.4825931832</v>
      </c>
      <c r="K15" s="225">
        <v>1676541.0995835774</v>
      </c>
      <c r="L15" s="225">
        <v>1844015.9680915619</v>
      </c>
      <c r="M15" s="225">
        <v>2151776.9882840021</v>
      </c>
      <c r="N15" s="225">
        <v>2640235.6255621123</v>
      </c>
      <c r="O15" s="225">
        <v>3069946.8168130293</v>
      </c>
      <c r="P15" s="225">
        <v>3335807.6352444272</v>
      </c>
      <c r="Q15" s="225">
        <v>3749598.0511486758</v>
      </c>
      <c r="R15" s="225">
        <v>3742822.2406762643</v>
      </c>
      <c r="S15" s="225">
        <v>3668778.0000000005</v>
      </c>
      <c r="T15" s="225">
        <v>4017236</v>
      </c>
      <c r="U15" s="225">
        <v>4547093</v>
      </c>
      <c r="V15" s="225">
        <v>5513025</v>
      </c>
      <c r="W15" s="225">
        <v>5427248</v>
      </c>
      <c r="X15" s="225">
        <v>6663895</v>
      </c>
      <c r="Y15" s="225">
        <v>9171212</v>
      </c>
      <c r="Z15" s="225">
        <v>11415656</v>
      </c>
      <c r="AA15" s="225">
        <v>13836554</v>
      </c>
      <c r="AB15" s="225">
        <v>14818719</v>
      </c>
    </row>
    <row r="16" spans="1:28" x14ac:dyDescent="0.25">
      <c r="A16" s="223"/>
      <c r="B16" s="224" t="s">
        <v>8</v>
      </c>
      <c r="C16" s="304">
        <v>391307.6905029628</v>
      </c>
      <c r="D16" s="304">
        <v>453039.19607244083</v>
      </c>
      <c r="E16" s="304">
        <v>475458.43838474457</v>
      </c>
      <c r="F16" s="304">
        <v>530308.1715378745</v>
      </c>
      <c r="G16" s="304">
        <v>677585.83346707071</v>
      </c>
      <c r="H16" s="304">
        <v>871599.81459309254</v>
      </c>
      <c r="I16" s="304">
        <v>1059971.7287481446</v>
      </c>
      <c r="J16" s="304">
        <v>1208353.0816234546</v>
      </c>
      <c r="K16" s="304">
        <v>1465583.1761508239</v>
      </c>
      <c r="L16" s="304">
        <v>1576859.9133089259</v>
      </c>
      <c r="M16" s="304">
        <v>1810244.8239943581</v>
      </c>
      <c r="N16" s="304">
        <v>2206129.3507750761</v>
      </c>
      <c r="O16" s="304">
        <v>2556199.5352841867</v>
      </c>
      <c r="P16" s="304">
        <v>2757695.1344921868</v>
      </c>
      <c r="Q16" s="304">
        <v>3075032.9371821359</v>
      </c>
      <c r="R16" s="304">
        <v>2990835.5780331939</v>
      </c>
      <c r="S16" s="304">
        <v>2841708.7218924635</v>
      </c>
      <c r="T16" s="304">
        <v>3083146.4516376774</v>
      </c>
      <c r="U16" s="304">
        <v>3499175.4168286924</v>
      </c>
      <c r="V16" s="304">
        <v>4266144.6429947419</v>
      </c>
      <c r="W16" s="304">
        <v>4026236.054421566</v>
      </c>
      <c r="X16" s="304">
        <v>4933633.3549986929</v>
      </c>
      <c r="Y16" s="304">
        <v>7040683.3794866633</v>
      </c>
      <c r="Z16" s="304">
        <v>8536017.5001489278</v>
      </c>
      <c r="AA16" s="304">
        <v>10138637.722653175</v>
      </c>
      <c r="AB16" s="304">
        <v>10445058.839196697</v>
      </c>
    </row>
    <row r="17" spans="1:28" x14ac:dyDescent="0.25">
      <c r="A17" s="223"/>
      <c r="B17" s="224" t="s">
        <v>9</v>
      </c>
      <c r="C17" s="304">
        <v>46837.28994185917</v>
      </c>
      <c r="D17" s="304">
        <v>52613.632880267316</v>
      </c>
      <c r="E17" s="304">
        <v>55980.671582563387</v>
      </c>
      <c r="F17" s="304">
        <v>59860.344661272567</v>
      </c>
      <c r="G17" s="304">
        <v>69488.633375548656</v>
      </c>
      <c r="H17" s="304">
        <v>79742.396133314454</v>
      </c>
      <c r="I17" s="304">
        <v>91667.97197318179</v>
      </c>
      <c r="J17" s="304">
        <v>103219.55149797468</v>
      </c>
      <c r="K17" s="304">
        <v>120579.71396001015</v>
      </c>
      <c r="L17" s="304">
        <v>152457.63535379636</v>
      </c>
      <c r="M17" s="304">
        <v>192338.57029422018</v>
      </c>
      <c r="N17" s="304">
        <v>249116.58146560154</v>
      </c>
      <c r="O17" s="304">
        <v>281836.44559515419</v>
      </c>
      <c r="P17" s="304">
        <v>328825.92140069464</v>
      </c>
      <c r="Q17" s="304">
        <v>389099.31535936228</v>
      </c>
      <c r="R17" s="304">
        <v>442267.95754525153</v>
      </c>
      <c r="S17" s="304">
        <v>494948.67524571141</v>
      </c>
      <c r="T17" s="304">
        <v>575507.43924482062</v>
      </c>
      <c r="U17" s="304">
        <v>633065.39667295769</v>
      </c>
      <c r="V17" s="304">
        <v>772542.90127841861</v>
      </c>
      <c r="W17" s="304">
        <v>851921.49296512664</v>
      </c>
      <c r="X17" s="304">
        <v>1038496.2334570803</v>
      </c>
      <c r="Y17" s="304">
        <v>1286554.6059373685</v>
      </c>
      <c r="Z17" s="304">
        <v>1732217.4330378175</v>
      </c>
      <c r="AA17" s="304">
        <v>2252074.2813735423</v>
      </c>
      <c r="AB17" s="304">
        <v>2623830.2013527923</v>
      </c>
    </row>
    <row r="18" spans="1:28" x14ac:dyDescent="0.25">
      <c r="A18" s="223"/>
      <c r="B18" s="224" t="s">
        <v>10</v>
      </c>
      <c r="C18" s="304">
        <v>29941.882408206322</v>
      </c>
      <c r="D18" s="304">
        <v>31936.834838808223</v>
      </c>
      <c r="E18" s="304">
        <v>33821.979145059566</v>
      </c>
      <c r="F18" s="304">
        <v>38896.555165320082</v>
      </c>
      <c r="G18" s="304">
        <v>48570.249725164904</v>
      </c>
      <c r="H18" s="304">
        <v>62499.61400808068</v>
      </c>
      <c r="I18" s="304">
        <v>70562.683377011912</v>
      </c>
      <c r="J18" s="304">
        <v>82014.849471753987</v>
      </c>
      <c r="K18" s="304">
        <v>90378.209472743387</v>
      </c>
      <c r="L18" s="304">
        <v>114698.41942883946</v>
      </c>
      <c r="M18" s="304">
        <v>149193.59399542364</v>
      </c>
      <c r="N18" s="304">
        <v>184989.6933214349</v>
      </c>
      <c r="O18" s="304">
        <v>231910.83593368833</v>
      </c>
      <c r="P18" s="304">
        <v>249286.57935154566</v>
      </c>
      <c r="Q18" s="304">
        <v>285465.79860717757</v>
      </c>
      <c r="R18" s="304">
        <v>309718.70509781851</v>
      </c>
      <c r="S18" s="304">
        <v>332120.60286182526</v>
      </c>
      <c r="T18" s="304">
        <v>358582.10911750211</v>
      </c>
      <c r="U18" s="304">
        <v>414852.18649834994</v>
      </c>
      <c r="V18" s="304">
        <v>474337.4557268396</v>
      </c>
      <c r="W18" s="304">
        <v>549090.45261330751</v>
      </c>
      <c r="X18" s="304">
        <v>691765.41154422727</v>
      </c>
      <c r="Y18" s="304">
        <v>843974.01457596803</v>
      </c>
      <c r="Z18" s="304">
        <v>1147421.0668132554</v>
      </c>
      <c r="AA18" s="304">
        <v>1445841.9959732834</v>
      </c>
      <c r="AB18" s="304">
        <v>1749829.9594505115</v>
      </c>
    </row>
    <row r="19" spans="1:28" x14ac:dyDescent="0.25">
      <c r="A19" s="223"/>
      <c r="B19" s="224" t="s">
        <v>223</v>
      </c>
      <c r="C19" s="304">
        <v>168854.32825754216</v>
      </c>
      <c r="D19" s="304">
        <v>175046.87735160053</v>
      </c>
      <c r="E19" s="304">
        <v>168963.74217557366</v>
      </c>
      <c r="F19" s="304">
        <v>179649.59055683913</v>
      </c>
      <c r="G19" s="304">
        <v>244514.10358552047</v>
      </c>
      <c r="H19" s="304">
        <v>245598.7169252506</v>
      </c>
      <c r="I19" s="304">
        <v>166286.71625830076</v>
      </c>
      <c r="J19" s="304">
        <v>166433.80033369889</v>
      </c>
      <c r="K19" s="304">
        <v>218906.76790128546</v>
      </c>
      <c r="L19" s="304">
        <v>231821.39530561859</v>
      </c>
      <c r="M19" s="304">
        <v>297921.76959982334</v>
      </c>
      <c r="N19" s="304">
        <v>505197.89216243802</v>
      </c>
      <c r="O19" s="304">
        <v>547867.34267320693</v>
      </c>
      <c r="P19" s="304">
        <v>480614.30549558793</v>
      </c>
      <c r="Q19" s="304">
        <v>537919.55396683852</v>
      </c>
      <c r="R19" s="304">
        <v>618221.88617805461</v>
      </c>
      <c r="S19" s="304">
        <v>681030</v>
      </c>
      <c r="T19" s="304">
        <v>684635</v>
      </c>
      <c r="U19" s="304">
        <v>601438</v>
      </c>
      <c r="V19" s="304">
        <v>723614</v>
      </c>
      <c r="W19" s="304">
        <v>936384</v>
      </c>
      <c r="X19" s="304">
        <v>1239849</v>
      </c>
      <c r="Y19" s="304">
        <v>1096839</v>
      </c>
      <c r="Z19" s="304">
        <v>1966814</v>
      </c>
      <c r="AA19" s="304">
        <v>2762982</v>
      </c>
      <c r="AB19" s="304">
        <v>2912489</v>
      </c>
    </row>
    <row r="20" spans="1:28" x14ac:dyDescent="0.25">
      <c r="A20" s="223"/>
      <c r="B20" s="224" t="s">
        <v>11</v>
      </c>
      <c r="C20" s="304">
        <v>137994.46217917986</v>
      </c>
      <c r="D20" s="304">
        <v>149447.84145254496</v>
      </c>
      <c r="E20" s="304">
        <v>149944.56314828654</v>
      </c>
      <c r="F20" s="304">
        <v>159121.88160586165</v>
      </c>
      <c r="G20" s="304">
        <v>182601.80568045052</v>
      </c>
      <c r="H20" s="304">
        <v>242145.29545547685</v>
      </c>
      <c r="I20" s="304">
        <v>283137.15769723098</v>
      </c>
      <c r="J20" s="304">
        <v>335194.324346604</v>
      </c>
      <c r="K20" s="304">
        <v>410104.94641523139</v>
      </c>
      <c r="L20" s="304">
        <v>455133.70085479756</v>
      </c>
      <c r="M20" s="304">
        <v>461740.01975788048</v>
      </c>
      <c r="N20" s="304">
        <v>487681.65842952678</v>
      </c>
      <c r="O20" s="304">
        <v>574299.35500390735</v>
      </c>
      <c r="P20" s="304">
        <v>656116.22195211751</v>
      </c>
      <c r="Q20" s="304">
        <v>726131.81644669676</v>
      </c>
      <c r="R20" s="304">
        <v>816497.95408167318</v>
      </c>
      <c r="S20" s="304">
        <v>898569</v>
      </c>
      <c r="T20" s="304">
        <v>1026336</v>
      </c>
      <c r="U20" s="304">
        <v>1288730</v>
      </c>
      <c r="V20" s="304">
        <v>1175205</v>
      </c>
      <c r="W20" s="304">
        <v>1243382</v>
      </c>
      <c r="X20" s="304">
        <v>1383017</v>
      </c>
      <c r="Y20" s="304">
        <v>1849912</v>
      </c>
      <c r="Z20" s="304">
        <v>2159124</v>
      </c>
      <c r="AA20" s="304">
        <v>2473789</v>
      </c>
      <c r="AB20" s="304">
        <v>2822966.7851166213</v>
      </c>
    </row>
    <row r="21" spans="1:28" x14ac:dyDescent="0.25">
      <c r="A21" s="213"/>
      <c r="B21" s="221" t="s">
        <v>224</v>
      </c>
      <c r="C21" s="222">
        <v>2191158.3732645912</v>
      </c>
      <c r="D21" s="222">
        <v>2360651.2584797824</v>
      </c>
      <c r="E21" s="222">
        <v>2403696.0028436845</v>
      </c>
      <c r="F21" s="222">
        <v>2602408.2630766146</v>
      </c>
      <c r="G21" s="222">
        <v>3113863.7492756629</v>
      </c>
      <c r="H21" s="222">
        <v>3577630.9691710938</v>
      </c>
      <c r="I21" s="222">
        <v>3935455.4383496363</v>
      </c>
      <c r="J21" s="222">
        <v>4453020.5710550165</v>
      </c>
      <c r="K21" s="222">
        <v>5254495.4390445426</v>
      </c>
      <c r="L21" s="222">
        <v>6194652.9522053339</v>
      </c>
      <c r="M21" s="222">
        <v>7205961.6390991854</v>
      </c>
      <c r="N21" s="222">
        <v>8880171.5733727459</v>
      </c>
      <c r="O21" s="222">
        <v>10132080.320856713</v>
      </c>
      <c r="P21" s="222">
        <v>11168463.806078259</v>
      </c>
      <c r="Q21" s="222">
        <v>12399511.690834131</v>
      </c>
      <c r="R21" s="222">
        <v>13042192.173229944</v>
      </c>
      <c r="S21" s="222">
        <v>13246592</v>
      </c>
      <c r="T21" s="222">
        <v>14243359</v>
      </c>
      <c r="U21" s="222">
        <v>15770092</v>
      </c>
      <c r="V21" s="222">
        <v>17625250</v>
      </c>
      <c r="W21" s="222">
        <v>19227051</v>
      </c>
      <c r="X21" s="222">
        <v>23204930</v>
      </c>
      <c r="Y21" s="222">
        <v>28489213</v>
      </c>
      <c r="Z21" s="222">
        <v>36927992</v>
      </c>
      <c r="AA21" s="222">
        <v>46320305</v>
      </c>
      <c r="AB21" s="222">
        <v>49032913.78511662</v>
      </c>
    </row>
    <row r="22" spans="1:28" x14ac:dyDescent="0.25">
      <c r="A22" s="213" t="s">
        <v>19</v>
      </c>
      <c r="B22" s="221" t="s">
        <v>225</v>
      </c>
      <c r="C22" s="222">
        <v>2679798.5880600396</v>
      </c>
      <c r="D22" s="222">
        <v>2995585.6494194712</v>
      </c>
      <c r="E22" s="222">
        <v>3307195.9841625709</v>
      </c>
      <c r="F22" s="222">
        <v>3616107.7246905183</v>
      </c>
      <c r="G22" s="222">
        <v>4084553.1536045102</v>
      </c>
      <c r="H22" s="222">
        <v>4633378.8276281077</v>
      </c>
      <c r="I22" s="222">
        <v>5253232.3353734612</v>
      </c>
      <c r="J22" s="222">
        <v>6208193.7685837541</v>
      </c>
      <c r="K22" s="222">
        <v>7110124.3217571676</v>
      </c>
      <c r="L22" s="222">
        <v>7853602.6062916527</v>
      </c>
      <c r="M22" s="222">
        <v>8682642.7111721747</v>
      </c>
      <c r="N22" s="222">
        <v>10221971.838006461</v>
      </c>
      <c r="O22" s="222">
        <v>11527569.816310687</v>
      </c>
      <c r="P22" s="222">
        <v>12991389.599108851</v>
      </c>
      <c r="Q22" s="222">
        <v>14413395.661883865</v>
      </c>
      <c r="R22" s="222">
        <v>16030355.745184831</v>
      </c>
      <c r="S22" s="222">
        <v>17261613</v>
      </c>
      <c r="T22" s="222">
        <v>18931611</v>
      </c>
      <c r="U22" s="222">
        <v>20744074</v>
      </c>
      <c r="V22" s="222">
        <v>23484914</v>
      </c>
      <c r="W22" s="222">
        <v>25519825</v>
      </c>
      <c r="X22" s="222">
        <v>29049079</v>
      </c>
      <c r="Y22" s="222">
        <v>34816267</v>
      </c>
      <c r="Z22" s="222">
        <v>42636272</v>
      </c>
      <c r="AA22" s="222">
        <v>53367207</v>
      </c>
      <c r="AB22" s="222">
        <v>57959170.419999994</v>
      </c>
    </row>
    <row r="23" spans="1:28" x14ac:dyDescent="0.25">
      <c r="A23" s="223"/>
      <c r="B23" s="224" t="s">
        <v>13</v>
      </c>
      <c r="C23" s="226">
        <v>794013.58454457251</v>
      </c>
      <c r="D23" s="226">
        <v>874619.25719716947</v>
      </c>
      <c r="E23" s="226">
        <v>900332.39721639093</v>
      </c>
      <c r="F23" s="226">
        <v>986581.27477324253</v>
      </c>
      <c r="G23" s="226">
        <v>1174374.4374596472</v>
      </c>
      <c r="H23" s="226">
        <v>1473203.7025559032</v>
      </c>
      <c r="I23" s="226">
        <v>1767758.1158769352</v>
      </c>
      <c r="J23" s="226">
        <v>2000066.751854172</v>
      </c>
      <c r="K23" s="226">
        <v>2416316.1050660764</v>
      </c>
      <c r="L23" s="226">
        <v>2750622.2090953225</v>
      </c>
      <c r="M23" s="226">
        <v>3150497.7435044767</v>
      </c>
      <c r="N23" s="226">
        <v>3837273.1113068582</v>
      </c>
      <c r="O23" s="226">
        <v>4420802.4321613032</v>
      </c>
      <c r="P23" s="226">
        <v>4843685.0102810282</v>
      </c>
      <c r="Q23" s="226">
        <v>5378156.2530686697</v>
      </c>
      <c r="R23" s="226">
        <v>5419113.5895419205</v>
      </c>
      <c r="S23" s="226">
        <v>5380330</v>
      </c>
      <c r="T23" s="226">
        <v>5910874</v>
      </c>
      <c r="U23" s="226">
        <v>6647619</v>
      </c>
      <c r="V23" s="226">
        <v>7719369</v>
      </c>
      <c r="W23" s="226">
        <v>7827884</v>
      </c>
      <c r="X23" s="226">
        <v>9587513</v>
      </c>
      <c r="Y23" s="226">
        <v>13067848</v>
      </c>
      <c r="Z23" s="226">
        <v>15855830</v>
      </c>
      <c r="AA23" s="226">
        <v>19240978</v>
      </c>
      <c r="AB23" s="226">
        <v>19916573.739999998</v>
      </c>
    </row>
    <row r="24" spans="1:28" x14ac:dyDescent="0.25">
      <c r="A24" s="223"/>
      <c r="B24" s="224" t="s">
        <v>226</v>
      </c>
      <c r="C24" s="226">
        <v>603576.94488874823</v>
      </c>
      <c r="D24" s="226">
        <v>714916.8537955702</v>
      </c>
      <c r="E24" s="226">
        <v>837017.02345292759</v>
      </c>
      <c r="F24" s="226">
        <v>927814.07617477712</v>
      </c>
      <c r="G24" s="226">
        <v>1074332.5462273241</v>
      </c>
      <c r="H24" s="226">
        <v>1112078.2962312386</v>
      </c>
      <c r="I24" s="226">
        <v>1092717.375406361</v>
      </c>
      <c r="J24" s="226">
        <v>1497591.540333299</v>
      </c>
      <c r="K24" s="226">
        <v>1576759.5029609811</v>
      </c>
      <c r="L24" s="226">
        <v>1523624.524896695</v>
      </c>
      <c r="M24" s="226">
        <v>1513781.9393819168</v>
      </c>
      <c r="N24" s="226">
        <v>1694240.4313924205</v>
      </c>
      <c r="O24" s="226">
        <v>1640908.2787783137</v>
      </c>
      <c r="P24" s="226">
        <v>2013535.2865239708</v>
      </c>
      <c r="Q24" s="226">
        <v>2163837.3013468245</v>
      </c>
      <c r="R24" s="226">
        <v>2979036.1862864806</v>
      </c>
      <c r="S24" s="226">
        <v>3448607</v>
      </c>
      <c r="T24" s="226">
        <v>3605358</v>
      </c>
      <c r="U24" s="226">
        <v>3413093</v>
      </c>
      <c r="V24" s="226">
        <v>3663539</v>
      </c>
      <c r="W24" s="226">
        <v>3976118</v>
      </c>
      <c r="X24" s="226">
        <v>4668572</v>
      </c>
      <c r="Y24" s="226">
        <v>4399679</v>
      </c>
      <c r="Z24" s="226">
        <v>4318117</v>
      </c>
      <c r="AA24" s="226">
        <v>7184114</v>
      </c>
      <c r="AB24" s="226">
        <v>9915330.8100000005</v>
      </c>
    </row>
    <row r="25" spans="1:28" ht="25.5" x14ac:dyDescent="0.25">
      <c r="A25" s="223"/>
      <c r="B25" s="227" t="s">
        <v>258</v>
      </c>
      <c r="C25" s="226">
        <v>26315.529394001962</v>
      </c>
      <c r="D25" s="226">
        <v>30000.976657111401</v>
      </c>
      <c r="E25" s="226">
        <v>33764.017638325415</v>
      </c>
      <c r="F25" s="226">
        <v>37686.61017638343</v>
      </c>
      <c r="G25" s="226">
        <v>43301.99466088503</v>
      </c>
      <c r="H25" s="226">
        <v>55091.538349268623</v>
      </c>
      <c r="I25" s="226">
        <v>68476.686250941319</v>
      </c>
      <c r="J25" s="226">
        <v>84494.029497841751</v>
      </c>
      <c r="K25" s="226">
        <v>94701.7780927938</v>
      </c>
      <c r="L25" s="226">
        <v>113752.09056298662</v>
      </c>
      <c r="M25" s="226">
        <v>140710.2256657386</v>
      </c>
      <c r="N25" s="226">
        <v>176774.18372269985</v>
      </c>
      <c r="O25" s="226">
        <v>219788.28290289443</v>
      </c>
      <c r="P25" s="226">
        <v>265614.10422000848</v>
      </c>
      <c r="Q25" s="226">
        <v>325628.4245683559</v>
      </c>
      <c r="R25" s="226">
        <v>376985.02157480241</v>
      </c>
      <c r="S25" s="226">
        <v>425666</v>
      </c>
      <c r="T25" s="226">
        <v>474246</v>
      </c>
      <c r="U25" s="226">
        <v>537789</v>
      </c>
      <c r="V25" s="226">
        <v>587976</v>
      </c>
      <c r="W25" s="226">
        <v>620711</v>
      </c>
      <c r="X25" s="226">
        <v>726385</v>
      </c>
      <c r="Y25" s="226">
        <v>822966</v>
      </c>
      <c r="Z25" s="226">
        <v>1201656</v>
      </c>
      <c r="AA25" s="226">
        <v>1534879</v>
      </c>
      <c r="AB25" s="226">
        <v>1758815.47</v>
      </c>
    </row>
    <row r="26" spans="1:28" x14ac:dyDescent="0.25">
      <c r="A26" s="223"/>
      <c r="B26" s="224" t="s">
        <v>228</v>
      </c>
      <c r="C26" s="226">
        <v>80798.385882326795</v>
      </c>
      <c r="D26" s="226">
        <v>90302.640569464595</v>
      </c>
      <c r="E26" s="226">
        <v>101956.91685802143</v>
      </c>
      <c r="F26" s="226">
        <v>119299.46064929182</v>
      </c>
      <c r="G26" s="226">
        <v>141086.3290577248</v>
      </c>
      <c r="H26" s="226">
        <v>169670.68229464826</v>
      </c>
      <c r="I26" s="226">
        <v>170216.17044699512</v>
      </c>
      <c r="J26" s="226">
        <v>193628.53693035382</v>
      </c>
      <c r="K26" s="226">
        <v>251673.71562450568</v>
      </c>
      <c r="L26" s="226">
        <v>286592.63522599416</v>
      </c>
      <c r="M26" s="226">
        <v>303493.54693674599</v>
      </c>
      <c r="N26" s="226">
        <v>348620.0167464749</v>
      </c>
      <c r="O26" s="226">
        <v>420013.42867236829</v>
      </c>
      <c r="P26" s="226">
        <v>451631.40726145927</v>
      </c>
      <c r="Q26" s="226">
        <v>470239.03313698794</v>
      </c>
      <c r="R26" s="226">
        <v>522248.80458083027</v>
      </c>
      <c r="S26" s="226">
        <v>610952</v>
      </c>
      <c r="T26" s="226">
        <v>672357</v>
      </c>
      <c r="U26" s="226">
        <v>687372</v>
      </c>
      <c r="V26" s="226">
        <v>764469</v>
      </c>
      <c r="W26" s="226">
        <v>929777</v>
      </c>
      <c r="X26" s="226">
        <v>1019851</v>
      </c>
      <c r="Y26" s="226">
        <v>1229714</v>
      </c>
      <c r="Z26" s="226">
        <v>1314876</v>
      </c>
      <c r="AA26" s="226">
        <v>1573308</v>
      </c>
      <c r="AB26" s="226">
        <v>1755646.8</v>
      </c>
    </row>
    <row r="27" spans="1:28" x14ac:dyDescent="0.25">
      <c r="A27" s="223"/>
      <c r="B27" s="224" t="s">
        <v>229</v>
      </c>
      <c r="C27" s="226">
        <v>95542.353598124886</v>
      </c>
      <c r="D27" s="226">
        <v>112033.56948827641</v>
      </c>
      <c r="E27" s="226">
        <v>130683.50270877074</v>
      </c>
      <c r="F27" s="226">
        <v>120604.93668598449</v>
      </c>
      <c r="G27" s="226">
        <v>116294.73262762328</v>
      </c>
      <c r="H27" s="226">
        <v>179883.07899319925</v>
      </c>
      <c r="I27" s="226">
        <v>274179.29423143179</v>
      </c>
      <c r="J27" s="226">
        <v>333390.69999916787</v>
      </c>
      <c r="K27" s="226">
        <v>390649.63304295478</v>
      </c>
      <c r="L27" s="226">
        <v>476620.25091360748</v>
      </c>
      <c r="M27" s="226">
        <v>468172.4046528457</v>
      </c>
      <c r="N27" s="226">
        <v>532654.94555408217</v>
      </c>
      <c r="O27" s="226">
        <v>565290.18456767313</v>
      </c>
      <c r="P27" s="226">
        <v>510789.52094270324</v>
      </c>
      <c r="Q27" s="226">
        <v>571654.70470438234</v>
      </c>
      <c r="R27" s="226">
        <v>580641.70364493434</v>
      </c>
      <c r="S27" s="226">
        <v>530185</v>
      </c>
      <c r="T27" s="226">
        <v>573387</v>
      </c>
      <c r="U27" s="226">
        <v>673401</v>
      </c>
      <c r="V27" s="226">
        <v>904881</v>
      </c>
      <c r="W27" s="226">
        <v>1088992</v>
      </c>
      <c r="X27" s="226">
        <v>925285</v>
      </c>
      <c r="Y27" s="226">
        <v>1514327</v>
      </c>
      <c r="Z27" s="226">
        <v>3189460</v>
      </c>
      <c r="AA27" s="226">
        <v>3678499</v>
      </c>
      <c r="AB27" s="226">
        <v>2105717</v>
      </c>
    </row>
    <row r="28" spans="1:28" x14ac:dyDescent="0.25">
      <c r="A28" s="223"/>
      <c r="B28" s="224" t="s">
        <v>230</v>
      </c>
      <c r="C28" s="226">
        <v>362443.10604891123</v>
      </c>
      <c r="D28" s="226">
        <v>396302.47201615886</v>
      </c>
      <c r="E28" s="226">
        <v>432097.12134061498</v>
      </c>
      <c r="F28" s="226">
        <v>458928.00527445943</v>
      </c>
      <c r="G28" s="226">
        <v>478927.51062090567</v>
      </c>
      <c r="H28" s="226">
        <v>497817.26962054987</v>
      </c>
      <c r="I28" s="226">
        <v>536597.56976784684</v>
      </c>
      <c r="J28" s="226">
        <v>608962.65003073507</v>
      </c>
      <c r="K28" s="226">
        <v>709326.88814681198</v>
      </c>
      <c r="L28" s="226">
        <v>804177.98226957151</v>
      </c>
      <c r="M28" s="226">
        <v>897433.41644159949</v>
      </c>
      <c r="N28" s="226">
        <v>1008090.7793714867</v>
      </c>
      <c r="O28" s="226">
        <v>1118241.5047672635</v>
      </c>
      <c r="P28" s="226">
        <v>1246803.3939464225</v>
      </c>
      <c r="Q28" s="226">
        <v>1400379.305163302</v>
      </c>
      <c r="R28" s="226">
        <v>1565348.5206502983</v>
      </c>
      <c r="S28" s="226">
        <v>1735453</v>
      </c>
      <c r="T28" s="226">
        <v>1951033</v>
      </c>
      <c r="U28" s="226">
        <v>2133802</v>
      </c>
      <c r="V28" s="226">
        <v>2356250</v>
      </c>
      <c r="W28" s="226">
        <v>2572654</v>
      </c>
      <c r="X28" s="226">
        <v>2806288</v>
      </c>
      <c r="Y28" s="226">
        <v>3083508</v>
      </c>
      <c r="Z28" s="226">
        <v>3366051</v>
      </c>
      <c r="AA28" s="226">
        <v>3705332</v>
      </c>
      <c r="AB28" s="226">
        <v>4067676</v>
      </c>
    </row>
    <row r="29" spans="1:28" ht="26.25" x14ac:dyDescent="0.25">
      <c r="A29" s="223"/>
      <c r="B29" s="224" t="s">
        <v>231</v>
      </c>
      <c r="C29" s="226">
        <v>256665.17498300195</v>
      </c>
      <c r="D29" s="226">
        <v>272371.27200578206</v>
      </c>
      <c r="E29" s="226">
        <v>302867.86801131634</v>
      </c>
      <c r="F29" s="226">
        <v>333029.74694417004</v>
      </c>
      <c r="G29" s="226">
        <v>363287.11842974555</v>
      </c>
      <c r="H29" s="226">
        <v>399718.3004361795</v>
      </c>
      <c r="I29" s="226">
        <v>471059.03240311361</v>
      </c>
      <c r="J29" s="226">
        <v>506912.06575032446</v>
      </c>
      <c r="K29" s="226">
        <v>548780.58601424098</v>
      </c>
      <c r="L29" s="226">
        <v>551045.46839501488</v>
      </c>
      <c r="M29" s="226">
        <v>657193.66212596104</v>
      </c>
      <c r="N29" s="226">
        <v>803079.43752914993</v>
      </c>
      <c r="O29" s="226">
        <v>1001081.4231262789</v>
      </c>
      <c r="P29" s="226">
        <v>1181891.2488741591</v>
      </c>
      <c r="Q29" s="226">
        <v>1173125.9935367981</v>
      </c>
      <c r="R29" s="226">
        <v>1322213.6238374901</v>
      </c>
      <c r="S29" s="226">
        <v>1458465</v>
      </c>
      <c r="T29" s="226">
        <v>1622405</v>
      </c>
      <c r="U29" s="226">
        <v>1891699</v>
      </c>
      <c r="V29" s="226">
        <v>2102445</v>
      </c>
      <c r="W29" s="226">
        <v>2385741</v>
      </c>
      <c r="X29" s="226">
        <v>2567759</v>
      </c>
      <c r="Y29" s="226">
        <v>2942698</v>
      </c>
      <c r="Z29" s="226">
        <v>3474295</v>
      </c>
      <c r="AA29" s="226">
        <v>4000127</v>
      </c>
      <c r="AB29" s="226">
        <v>4586282</v>
      </c>
    </row>
    <row r="30" spans="1:28" x14ac:dyDescent="0.25">
      <c r="A30" s="223"/>
      <c r="B30" s="224" t="s">
        <v>232</v>
      </c>
      <c r="C30" s="226">
        <v>118807.51570239515</v>
      </c>
      <c r="D30" s="226">
        <v>126561.8253118494</v>
      </c>
      <c r="E30" s="226">
        <v>142234.77393046251</v>
      </c>
      <c r="F30" s="226">
        <v>164820.34227914526</v>
      </c>
      <c r="G30" s="226">
        <v>189071.96281731204</v>
      </c>
      <c r="H30" s="226">
        <v>202080.16373029343</v>
      </c>
      <c r="I30" s="226">
        <v>243766.54005271831</v>
      </c>
      <c r="J30" s="226">
        <v>264329.44613390311</v>
      </c>
      <c r="K30" s="226">
        <v>303978.30773907533</v>
      </c>
      <c r="L30" s="226">
        <v>349072.51709494367</v>
      </c>
      <c r="M30" s="226">
        <v>383665.04453791527</v>
      </c>
      <c r="N30" s="226">
        <v>429056.97875041742</v>
      </c>
      <c r="O30" s="226">
        <v>478376.30052301154</v>
      </c>
      <c r="P30" s="226">
        <v>554083.93152545462</v>
      </c>
      <c r="Q30" s="226">
        <v>707018.77044724522</v>
      </c>
      <c r="R30" s="226">
        <v>791831.51488341042</v>
      </c>
      <c r="S30" s="226">
        <v>954556</v>
      </c>
      <c r="T30" s="226">
        <v>1031740</v>
      </c>
      <c r="U30" s="226">
        <v>1228677</v>
      </c>
      <c r="V30" s="226">
        <v>1373330</v>
      </c>
      <c r="W30" s="226">
        <v>1494309</v>
      </c>
      <c r="X30" s="226">
        <v>1488542</v>
      </c>
      <c r="Y30" s="226">
        <v>1646706</v>
      </c>
      <c r="Z30" s="226">
        <v>1886354</v>
      </c>
      <c r="AA30" s="226">
        <v>2269407</v>
      </c>
      <c r="AB30" s="226">
        <v>2556758.75</v>
      </c>
    </row>
    <row r="31" spans="1:28" ht="26.25" x14ac:dyDescent="0.25">
      <c r="A31" s="223"/>
      <c r="B31" s="224" t="s">
        <v>233</v>
      </c>
      <c r="C31" s="226">
        <v>39518.453933065328</v>
      </c>
      <c r="D31" s="226">
        <v>44471.869646206993</v>
      </c>
      <c r="E31" s="226">
        <v>50644.36921119834</v>
      </c>
      <c r="F31" s="226">
        <v>55722.558602337347</v>
      </c>
      <c r="G31" s="226">
        <v>60342.403182871974</v>
      </c>
      <c r="H31" s="226">
        <v>64346.269806631499</v>
      </c>
      <c r="I31" s="226">
        <v>71401.799010923714</v>
      </c>
      <c r="J31" s="226">
        <v>81319.840368518853</v>
      </c>
      <c r="K31" s="226">
        <v>98061.093375887009</v>
      </c>
      <c r="L31" s="226">
        <v>142586.41292271327</v>
      </c>
      <c r="M31" s="226">
        <v>162388.47470518987</v>
      </c>
      <c r="N31" s="226">
        <v>180847.68325325169</v>
      </c>
      <c r="O31" s="226">
        <v>228237.89822667089</v>
      </c>
      <c r="P31" s="226">
        <v>288305.1907694689</v>
      </c>
      <c r="Q31" s="226">
        <v>330731.22869660379</v>
      </c>
      <c r="R31" s="226">
        <v>377256.06278902915</v>
      </c>
      <c r="S31" s="226">
        <v>419645</v>
      </c>
      <c r="T31" s="226">
        <v>506166</v>
      </c>
      <c r="U31" s="226">
        <v>608073</v>
      </c>
      <c r="V31" s="226">
        <v>701212</v>
      </c>
      <c r="W31" s="226">
        <v>792130</v>
      </c>
      <c r="X31" s="226">
        <v>882244</v>
      </c>
      <c r="Y31" s="226">
        <v>982782</v>
      </c>
      <c r="Z31" s="226">
        <v>1222837</v>
      </c>
      <c r="AA31" s="226">
        <v>1473457</v>
      </c>
      <c r="AB31" s="226">
        <v>1764592.34</v>
      </c>
    </row>
    <row r="32" spans="1:28" x14ac:dyDescent="0.25">
      <c r="A32" s="223"/>
      <c r="B32" s="224" t="s">
        <v>234</v>
      </c>
      <c r="C32" s="226">
        <v>302117.53908489191</v>
      </c>
      <c r="D32" s="226">
        <v>334004.91273188184</v>
      </c>
      <c r="E32" s="226">
        <v>375597.99379454285</v>
      </c>
      <c r="F32" s="226">
        <v>411620.71313072689</v>
      </c>
      <c r="G32" s="226">
        <v>443534.11852047045</v>
      </c>
      <c r="H32" s="226">
        <v>479489.52561019541</v>
      </c>
      <c r="I32" s="226">
        <v>557059.75192619348</v>
      </c>
      <c r="J32" s="226">
        <v>637498.20768543845</v>
      </c>
      <c r="K32" s="226">
        <v>719876.71169383964</v>
      </c>
      <c r="L32" s="226">
        <v>855508.51491480344</v>
      </c>
      <c r="M32" s="226">
        <v>1005306.2532197845</v>
      </c>
      <c r="N32" s="226">
        <v>1211334.2703796201</v>
      </c>
      <c r="O32" s="226">
        <v>1434830.0825849101</v>
      </c>
      <c r="P32" s="226">
        <v>1635050.5047641746</v>
      </c>
      <c r="Q32" s="226">
        <v>1892624.6472146958</v>
      </c>
      <c r="R32" s="226">
        <v>2095680.7173956363</v>
      </c>
      <c r="S32" s="226">
        <v>2297754</v>
      </c>
      <c r="T32" s="226">
        <v>2584045</v>
      </c>
      <c r="U32" s="226">
        <v>2922549</v>
      </c>
      <c r="V32" s="226">
        <v>3311443</v>
      </c>
      <c r="W32" s="226">
        <v>3831509</v>
      </c>
      <c r="X32" s="226">
        <v>4376640</v>
      </c>
      <c r="Y32" s="226">
        <v>5126039</v>
      </c>
      <c r="Z32" s="226">
        <v>6806796</v>
      </c>
      <c r="AA32" s="226">
        <v>8707106</v>
      </c>
      <c r="AB32" s="226">
        <v>9531777.5099999998</v>
      </c>
    </row>
    <row r="33" spans="1:28" x14ac:dyDescent="0.25">
      <c r="A33" s="228" t="s">
        <v>20</v>
      </c>
      <c r="B33" s="229" t="s">
        <v>14</v>
      </c>
      <c r="C33" s="230">
        <v>4870956.9613246303</v>
      </c>
      <c r="D33" s="230">
        <v>5356236.9078992531</v>
      </c>
      <c r="E33" s="230">
        <v>5710891.9870062554</v>
      </c>
      <c r="F33" s="230">
        <v>6218515.9877671329</v>
      </c>
      <c r="G33" s="230">
        <v>7198416.9028801732</v>
      </c>
      <c r="H33" s="230">
        <v>8211009.7967992015</v>
      </c>
      <c r="I33" s="230">
        <v>9188687.7737230975</v>
      </c>
      <c r="J33" s="230">
        <v>10661214.33963877</v>
      </c>
      <c r="K33" s="230">
        <v>12364619.76080171</v>
      </c>
      <c r="L33" s="230">
        <v>14048255.558496986</v>
      </c>
      <c r="M33" s="230">
        <v>15888604.350271359</v>
      </c>
      <c r="N33" s="230">
        <v>19102143.411379207</v>
      </c>
      <c r="O33" s="230">
        <v>21659650.137167402</v>
      </c>
      <c r="P33" s="230">
        <v>24159853.405187108</v>
      </c>
      <c r="Q33" s="230">
        <v>26812907.352717996</v>
      </c>
      <c r="R33" s="230">
        <v>29072547.918414775</v>
      </c>
      <c r="S33" s="230">
        <v>30508205</v>
      </c>
      <c r="T33" s="230">
        <v>33174970</v>
      </c>
      <c r="U33" s="230">
        <v>36514166</v>
      </c>
      <c r="V33" s="230">
        <v>41110164</v>
      </c>
      <c r="W33" s="230">
        <v>44746876</v>
      </c>
      <c r="X33" s="230">
        <v>52254009</v>
      </c>
      <c r="Y33" s="230">
        <v>63305480</v>
      </c>
      <c r="Z33" s="230">
        <v>79564264</v>
      </c>
      <c r="AA33" s="230">
        <v>99687512</v>
      </c>
      <c r="AB33" s="230">
        <v>106992084.20511661</v>
      </c>
    </row>
    <row r="34" spans="1:28" x14ac:dyDescent="0.25">
      <c r="A34" s="231" t="s">
        <v>235</v>
      </c>
      <c r="B34" s="231" t="s">
        <v>236</v>
      </c>
      <c r="C34" s="232">
        <v>298227</v>
      </c>
      <c r="D34" s="232">
        <v>323284</v>
      </c>
      <c r="E34" s="232">
        <v>342029</v>
      </c>
      <c r="F34" s="232">
        <v>406509</v>
      </c>
      <c r="G34" s="232">
        <v>459264</v>
      </c>
      <c r="H34" s="232">
        <v>472394</v>
      </c>
      <c r="I34" s="232">
        <v>573718</v>
      </c>
      <c r="J34" s="232">
        <v>617143</v>
      </c>
      <c r="K34" s="232">
        <v>696900</v>
      </c>
      <c r="L34" s="232">
        <v>919059</v>
      </c>
      <c r="M34" s="232">
        <v>870853</v>
      </c>
      <c r="N34" s="232">
        <v>1046915</v>
      </c>
      <c r="O34" s="232">
        <v>1221540</v>
      </c>
      <c r="P34" s="232">
        <v>1275990</v>
      </c>
      <c r="Q34" s="232">
        <v>1480099</v>
      </c>
      <c r="R34" s="232">
        <v>1633881</v>
      </c>
      <c r="S34" s="232">
        <v>2442880</v>
      </c>
      <c r="T34" s="232">
        <v>2603563</v>
      </c>
      <c r="U34" s="232">
        <v>2876571</v>
      </c>
      <c r="V34" s="232">
        <v>3015143</v>
      </c>
      <c r="W34" s="232">
        <v>3184272</v>
      </c>
      <c r="X34" s="232">
        <v>4068363</v>
      </c>
      <c r="Y34" s="232">
        <v>4568689</v>
      </c>
      <c r="Z34" s="232">
        <v>5327680</v>
      </c>
      <c r="AA34" s="232">
        <v>6804791</v>
      </c>
      <c r="AB34" s="232">
        <v>8443725</v>
      </c>
    </row>
    <row r="35" spans="1:28" x14ac:dyDescent="0.25">
      <c r="A35" s="231" t="s">
        <v>21</v>
      </c>
      <c r="B35" s="231" t="s">
        <v>194</v>
      </c>
      <c r="C35" s="232">
        <v>22089</v>
      </c>
      <c r="D35" s="232">
        <v>23703</v>
      </c>
      <c r="E35" s="232">
        <v>22804</v>
      </c>
      <c r="F35" s="232">
        <v>43402</v>
      </c>
      <c r="G35" s="232">
        <v>46003</v>
      </c>
      <c r="H35" s="232">
        <v>64172</v>
      </c>
      <c r="I35" s="232">
        <v>73335</v>
      </c>
      <c r="J35" s="232">
        <v>113123</v>
      </c>
      <c r="K35" s="232">
        <v>414383</v>
      </c>
      <c r="L35" s="232">
        <v>261617</v>
      </c>
      <c r="M35" s="232">
        <v>252404</v>
      </c>
      <c r="N35" s="232">
        <v>418028</v>
      </c>
      <c r="O35" s="232">
        <v>536551</v>
      </c>
      <c r="P35" s="232">
        <v>393674</v>
      </c>
      <c r="Q35" s="232">
        <v>340191</v>
      </c>
      <c r="R35" s="232">
        <v>280549</v>
      </c>
      <c r="S35" s="232">
        <v>226036</v>
      </c>
      <c r="T35" s="232">
        <v>225714</v>
      </c>
      <c r="U35" s="232">
        <v>200927</v>
      </c>
      <c r="V35" s="232">
        <v>326906</v>
      </c>
      <c r="W35" s="232">
        <v>390739</v>
      </c>
      <c r="X35" s="232">
        <v>486147</v>
      </c>
      <c r="Y35" s="232">
        <v>1216301</v>
      </c>
      <c r="Z35" s="232">
        <v>1241114</v>
      </c>
      <c r="AA35" s="232">
        <v>1251769</v>
      </c>
      <c r="AB35" s="232">
        <v>1628410</v>
      </c>
    </row>
    <row r="36" spans="1:28" x14ac:dyDescent="0.25">
      <c r="A36" s="228" t="s">
        <v>22</v>
      </c>
      <c r="B36" s="229" t="s">
        <v>237</v>
      </c>
      <c r="C36" s="230">
        <v>5147094.9613246303</v>
      </c>
      <c r="D36" s="230">
        <v>5655817.9078992531</v>
      </c>
      <c r="E36" s="230">
        <v>6030116.9870062554</v>
      </c>
      <c r="F36" s="230">
        <v>6581622.9877671329</v>
      </c>
      <c r="G36" s="230">
        <v>7611677.9028801732</v>
      </c>
      <c r="H36" s="230">
        <v>8619231.7967992015</v>
      </c>
      <c r="I36" s="230">
        <v>9689070.7737230975</v>
      </c>
      <c r="J36" s="230">
        <v>11165234.33963877</v>
      </c>
      <c r="K36" s="230">
        <v>12647136.76080171</v>
      </c>
      <c r="L36" s="230">
        <v>14705697.558496986</v>
      </c>
      <c r="M36" s="230">
        <v>16507053.350271359</v>
      </c>
      <c r="N36" s="230">
        <v>19731030.411379207</v>
      </c>
      <c r="O36" s="230">
        <v>22344639.137167402</v>
      </c>
      <c r="P36" s="230">
        <v>25042169.405187108</v>
      </c>
      <c r="Q36" s="230">
        <v>27952815.352717996</v>
      </c>
      <c r="R36" s="230">
        <v>30425879.918414775</v>
      </c>
      <c r="S36" s="230">
        <v>32725049</v>
      </c>
      <c r="T36" s="230">
        <v>35552819</v>
      </c>
      <c r="U36" s="230">
        <v>39189810</v>
      </c>
      <c r="V36" s="230">
        <v>43798401</v>
      </c>
      <c r="W36" s="230">
        <v>47540409</v>
      </c>
      <c r="X36" s="230">
        <v>55836225</v>
      </c>
      <c r="Y36" s="230">
        <v>66657868</v>
      </c>
      <c r="Z36" s="230">
        <v>83650830</v>
      </c>
      <c r="AA36" s="230">
        <v>105240534</v>
      </c>
      <c r="AB36" s="230">
        <v>113807399.20511661</v>
      </c>
    </row>
    <row r="37" spans="1:28" x14ac:dyDescent="0.25">
      <c r="A37" s="231" t="s">
        <v>23</v>
      </c>
      <c r="B37" s="231" t="s">
        <v>238</v>
      </c>
      <c r="C37" s="232">
        <v>-54576.907506102049</v>
      </c>
      <c r="D37" s="232">
        <v>-62977.979362124446</v>
      </c>
      <c r="E37" s="232">
        <v>3120.4306400000351</v>
      </c>
      <c r="F37" s="232">
        <v>117110.14905000001</v>
      </c>
      <c r="G37" s="232">
        <v>93278.504449999949</v>
      </c>
      <c r="H37" s="232">
        <v>99822.418200000015</v>
      </c>
      <c r="I37" s="232">
        <v>111341.35370000001</v>
      </c>
      <c r="J37" s="232">
        <v>110988.50994999992</v>
      </c>
      <c r="K37" s="232">
        <v>152329.68480000005</v>
      </c>
      <c r="L37" s="232">
        <v>260358.00259999989</v>
      </c>
      <c r="M37" s="232">
        <v>461787.0564</v>
      </c>
      <c r="N37" s="232">
        <v>686169.05870000017</v>
      </c>
      <c r="O37" s="232">
        <v>870838.57640000014</v>
      </c>
      <c r="P37" s="232">
        <v>973134.86899999995</v>
      </c>
      <c r="Q37" s="232">
        <v>1200429.0762000002</v>
      </c>
      <c r="R37" s="232">
        <v>1409326.9095000001</v>
      </c>
      <c r="S37" s="232">
        <v>1492194</v>
      </c>
      <c r="T37" s="232">
        <v>1460043</v>
      </c>
      <c r="U37" s="232">
        <v>1539673</v>
      </c>
      <c r="V37" s="232">
        <v>2135631</v>
      </c>
      <c r="W37" s="232">
        <v>2730935</v>
      </c>
      <c r="X37" s="232">
        <v>3907559</v>
      </c>
      <c r="Y37" s="232">
        <v>4503951</v>
      </c>
      <c r="Z37" s="232">
        <v>5174759</v>
      </c>
      <c r="AA37" s="232">
        <v>5814769</v>
      </c>
      <c r="AB37" s="232">
        <v>7930006</v>
      </c>
    </row>
    <row r="38" spans="1:28" x14ac:dyDescent="0.25">
      <c r="A38" s="228" t="s">
        <v>25</v>
      </c>
      <c r="B38" s="229" t="s">
        <v>239</v>
      </c>
      <c r="C38" s="230">
        <v>5092518.0538185285</v>
      </c>
      <c r="D38" s="230">
        <v>5592839.9285371285</v>
      </c>
      <c r="E38" s="230">
        <v>6033237.4176462553</v>
      </c>
      <c r="F38" s="230">
        <v>6698733.1368171331</v>
      </c>
      <c r="G38" s="230">
        <v>7704956.4073301731</v>
      </c>
      <c r="H38" s="230">
        <v>8719054.2149992008</v>
      </c>
      <c r="I38" s="230">
        <v>9800412.1274230983</v>
      </c>
      <c r="J38" s="230">
        <v>11276222.84958877</v>
      </c>
      <c r="K38" s="230">
        <v>12799466.445601711</v>
      </c>
      <c r="L38" s="230">
        <v>14966055.561096985</v>
      </c>
      <c r="M38" s="230">
        <v>16968840.40667136</v>
      </c>
      <c r="N38" s="230">
        <v>20417199.470079206</v>
      </c>
      <c r="O38" s="230">
        <v>23215477.713567402</v>
      </c>
      <c r="P38" s="230">
        <v>26015304.274187107</v>
      </c>
      <c r="Q38" s="230">
        <v>29153244.428917997</v>
      </c>
      <c r="R38" s="230">
        <v>31835206.827914774</v>
      </c>
      <c r="S38" s="230">
        <v>34217243</v>
      </c>
      <c r="T38" s="230">
        <v>37012862</v>
      </c>
      <c r="U38" s="230">
        <v>40729483</v>
      </c>
      <c r="V38" s="230">
        <v>45934032</v>
      </c>
      <c r="W38" s="230">
        <v>50271344</v>
      </c>
      <c r="X38" s="230">
        <v>59743784</v>
      </c>
      <c r="Y38" s="230">
        <v>71161819</v>
      </c>
      <c r="Z38" s="230">
        <v>88825589</v>
      </c>
      <c r="AA38" s="230">
        <v>111055303</v>
      </c>
      <c r="AB38" s="230">
        <v>121737405.20511661</v>
      </c>
    </row>
    <row r="39" spans="1:28" x14ac:dyDescent="0.25">
      <c r="A39" s="231" t="s">
        <v>26</v>
      </c>
      <c r="B39" s="231" t="s">
        <v>240</v>
      </c>
      <c r="C39" s="233">
        <v>135.54918850000001</v>
      </c>
      <c r="D39" s="233">
        <v>138.874258</v>
      </c>
      <c r="E39" s="233">
        <v>142.28338300000001</v>
      </c>
      <c r="F39" s="233">
        <v>145.7787735</v>
      </c>
      <c r="G39" s="233">
        <v>149.36269950000002</v>
      </c>
      <c r="H39" s="233">
        <v>153.03749400000001</v>
      </c>
      <c r="I39" s="233">
        <v>156.80555650000002</v>
      </c>
      <c r="J39" s="233">
        <v>160.66935050000001</v>
      </c>
      <c r="K39" s="233">
        <v>164.63140950000002</v>
      </c>
      <c r="L39" s="233">
        <v>168.69433900000001</v>
      </c>
      <c r="M39" s="233">
        <v>172.860815</v>
      </c>
      <c r="N39" s="233">
        <v>177.13359</v>
      </c>
      <c r="O39" s="233">
        <v>181.51549299999999</v>
      </c>
      <c r="P39" s="233">
        <v>186.009433</v>
      </c>
      <c r="Q39" s="233">
        <v>190.61840000000001</v>
      </c>
      <c r="R39" s="233">
        <v>195.34547000000001</v>
      </c>
      <c r="S39" s="233">
        <v>200.19</v>
      </c>
      <c r="T39" s="233">
        <v>205.17</v>
      </c>
      <c r="U39" s="233">
        <v>209.75</v>
      </c>
      <c r="V39" s="233">
        <v>213.95</v>
      </c>
      <c r="W39" s="233">
        <v>218.24</v>
      </c>
      <c r="X39" s="233">
        <v>222.59</v>
      </c>
      <c r="Y39" s="233">
        <v>227</v>
      </c>
      <c r="Z39" s="233">
        <v>231.45</v>
      </c>
      <c r="AA39" s="233">
        <v>235.95</v>
      </c>
      <c r="AB39" s="233">
        <v>240.49</v>
      </c>
    </row>
    <row r="40" spans="1:28" x14ac:dyDescent="0.25">
      <c r="A40" s="231" t="s">
        <v>28</v>
      </c>
      <c r="B40" s="231" t="s">
        <v>257</v>
      </c>
      <c r="C40" s="234">
        <v>37569.520778197264</v>
      </c>
      <c r="D40" s="234">
        <v>40272.689907276617</v>
      </c>
      <c r="E40" s="234">
        <v>42402.965760564286</v>
      </c>
      <c r="F40" s="234">
        <v>45951.361614502355</v>
      </c>
      <c r="G40" s="234">
        <v>51585.546010636826</v>
      </c>
      <c r="H40" s="234">
        <v>56973.320636047531</v>
      </c>
      <c r="I40" s="234">
        <v>62500.413545122661</v>
      </c>
      <c r="J40" s="234">
        <v>70182.787286420062</v>
      </c>
      <c r="K40" s="234">
        <v>77746.199734757844</v>
      </c>
      <c r="L40" s="234">
        <v>88716.999336278765</v>
      </c>
      <c r="M40" s="234">
        <v>98164.759935161477</v>
      </c>
      <c r="N40" s="234">
        <v>115264.41410733676</v>
      </c>
      <c r="O40" s="234">
        <v>127898.05062847942</v>
      </c>
      <c r="P40" s="234">
        <v>139860.13426634716</v>
      </c>
      <c r="Q40" s="234">
        <v>152940.34798801164</v>
      </c>
      <c r="R40" s="234">
        <v>162968.7487911277</v>
      </c>
      <c r="S40" s="234">
        <v>170923.83735451321</v>
      </c>
      <c r="T40" s="234">
        <v>180400.9455573427</v>
      </c>
      <c r="U40" s="234">
        <v>194181.08700834325</v>
      </c>
      <c r="V40" s="234">
        <v>214695.17176910496</v>
      </c>
      <c r="W40" s="234">
        <v>230348.90029325511</v>
      </c>
      <c r="X40" s="234">
        <v>268402.82133069768</v>
      </c>
      <c r="Y40" s="234">
        <v>313488.18942731275</v>
      </c>
      <c r="Z40" s="234">
        <v>383778.73838842084</v>
      </c>
      <c r="AA40" s="234">
        <v>470673.03666030942</v>
      </c>
      <c r="AB40" s="234">
        <v>506205.68508094561</v>
      </c>
    </row>
    <row r="41" spans="1:28" x14ac:dyDescent="0.25">
      <c r="A41" s="231" t="s">
        <v>30</v>
      </c>
      <c r="B41" s="130" t="s">
        <v>189</v>
      </c>
      <c r="C41" s="178">
        <v>51.77</v>
      </c>
      <c r="D41" s="178">
        <v>58.44</v>
      </c>
      <c r="E41" s="178">
        <v>61.43</v>
      </c>
      <c r="F41" s="178">
        <v>58.5</v>
      </c>
      <c r="G41" s="178">
        <v>57.57</v>
      </c>
      <c r="H41" s="178">
        <v>59.34</v>
      </c>
      <c r="I41" s="178">
        <v>59.86</v>
      </c>
      <c r="J41" s="178">
        <v>60.63</v>
      </c>
      <c r="K41" s="178">
        <v>62.55</v>
      </c>
      <c r="L41" s="178">
        <v>78.5</v>
      </c>
      <c r="M41" s="178">
        <v>83.8</v>
      </c>
      <c r="N41" s="178">
        <v>85.5</v>
      </c>
      <c r="O41" s="178">
        <v>89.24</v>
      </c>
      <c r="P41" s="178">
        <v>96.73</v>
      </c>
      <c r="Q41" s="178">
        <v>102.86</v>
      </c>
      <c r="R41" s="178">
        <v>101.29</v>
      </c>
      <c r="S41" s="235">
        <v>104.24</v>
      </c>
      <c r="T41" s="235">
        <v>104.7</v>
      </c>
      <c r="U41" s="235">
        <v>109.84</v>
      </c>
      <c r="V41" s="235">
        <v>136.09</v>
      </c>
      <c r="W41" s="235">
        <v>158.03</v>
      </c>
      <c r="X41" s="235">
        <v>160.02000000000001</v>
      </c>
      <c r="Y41" s="178">
        <v>177.45</v>
      </c>
      <c r="Z41" s="178">
        <v>248.03875926991194</v>
      </c>
      <c r="AA41" s="178">
        <v>282.89999999999998</v>
      </c>
      <c r="AB41" s="178">
        <v>279.35000000000002</v>
      </c>
    </row>
    <row r="42" spans="1:28" x14ac:dyDescent="0.25">
      <c r="A42" s="231" t="s">
        <v>31</v>
      </c>
      <c r="B42" s="130" t="s">
        <v>288</v>
      </c>
      <c r="C42" s="179">
        <v>725.7006138342141</v>
      </c>
      <c r="D42" s="179">
        <v>689.12884851602701</v>
      </c>
      <c r="E42" s="179">
        <v>690.26478529324902</v>
      </c>
      <c r="F42" s="179">
        <v>785.49336093166414</v>
      </c>
      <c r="G42" s="179">
        <v>896.04908825146481</v>
      </c>
      <c r="H42" s="179">
        <v>960.11662682924714</v>
      </c>
      <c r="I42" s="179">
        <v>1044.1098153211269</v>
      </c>
      <c r="J42" s="179">
        <v>1157.5587545178964</v>
      </c>
      <c r="K42" s="179">
        <v>1242.9448398842183</v>
      </c>
      <c r="L42" s="179">
        <v>1130.1528577869906</v>
      </c>
      <c r="M42" s="179">
        <v>1171.4171829971538</v>
      </c>
      <c r="N42" s="179">
        <v>1348.1218024249913</v>
      </c>
      <c r="O42" s="179">
        <v>1433.1919613231671</v>
      </c>
      <c r="P42" s="179">
        <v>1445.8816733830988</v>
      </c>
      <c r="Q42" s="179">
        <v>1486.8787476960106</v>
      </c>
      <c r="R42" s="179">
        <v>1608.9322617348967</v>
      </c>
      <c r="S42" s="179">
        <v>1639.7144796096816</v>
      </c>
      <c r="T42" s="179">
        <v>1723.0271781981155</v>
      </c>
      <c r="U42" s="179">
        <v>1767.8540332150696</v>
      </c>
      <c r="V42" s="179">
        <v>1577.5969708950324</v>
      </c>
      <c r="W42" s="179">
        <v>1457.6276674888002</v>
      </c>
      <c r="X42" s="179">
        <v>1677.3079698206329</v>
      </c>
      <c r="Y42" s="179">
        <v>1766.6282864317429</v>
      </c>
      <c r="Z42" s="179">
        <v>1547.2530967258983</v>
      </c>
      <c r="AA42" s="179">
        <v>1663.7435018038511</v>
      </c>
      <c r="AB42" s="179">
        <v>1812.084070452642</v>
      </c>
    </row>
    <row r="43" spans="1:28" ht="17.25" hidden="1" customHeight="1" x14ac:dyDescent="0.25">
      <c r="A43" s="308"/>
      <c r="B43" s="413" t="s">
        <v>290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</row>
    <row r="44" spans="1:28" hidden="1" x14ac:dyDescent="0.25">
      <c r="A44" s="308"/>
      <c r="B44" s="309" t="s">
        <v>285</v>
      </c>
      <c r="C44" s="310">
        <f>C36/C41</f>
        <v>99422.348103624303</v>
      </c>
      <c r="D44" s="310">
        <f t="shared" ref="D44:Z44" si="0">D36/D41</f>
        <v>96779.909443861281</v>
      </c>
      <c r="E44" s="310">
        <f t="shared" si="0"/>
        <v>98162.412290513676</v>
      </c>
      <c r="F44" s="310">
        <f t="shared" si="0"/>
        <v>112506.37585926722</v>
      </c>
      <c r="G44" s="310">
        <f t="shared" si="0"/>
        <v>132216.04833906848</v>
      </c>
      <c r="H44" s="310">
        <f t="shared" si="0"/>
        <v>145251.63122344456</v>
      </c>
      <c r="I44" s="310">
        <f t="shared" si="0"/>
        <v>161862.19134184928</v>
      </c>
      <c r="J44" s="310">
        <f t="shared" si="0"/>
        <v>184153.62592180059</v>
      </c>
      <c r="K44" s="310">
        <f t="shared" si="0"/>
        <v>202192.43422544701</v>
      </c>
      <c r="L44" s="310">
        <f t="shared" si="0"/>
        <v>187333.72685983422</v>
      </c>
      <c r="M44" s="310">
        <f t="shared" si="0"/>
        <v>196981.54355932411</v>
      </c>
      <c r="N44" s="310">
        <f t="shared" si="0"/>
        <v>230772.28551320711</v>
      </c>
      <c r="O44" s="310">
        <f t="shared" si="0"/>
        <v>250388.15707269614</v>
      </c>
      <c r="P44" s="310">
        <f t="shared" si="0"/>
        <v>258887.30905806995</v>
      </c>
      <c r="Q44" s="310">
        <f t="shared" si="0"/>
        <v>271755.93381992995</v>
      </c>
      <c r="R44" s="310">
        <f t="shared" si="0"/>
        <v>300383.84755074314</v>
      </c>
      <c r="S44" s="310">
        <f t="shared" si="0"/>
        <v>313939.45702225633</v>
      </c>
      <c r="T44" s="310">
        <f t="shared" si="0"/>
        <v>339568.47182425979</v>
      </c>
      <c r="U44" s="310">
        <f t="shared" si="0"/>
        <v>356789.96722505463</v>
      </c>
      <c r="V44" s="310">
        <f t="shared" si="0"/>
        <v>321834.087736057</v>
      </c>
      <c r="W44" s="310">
        <f t="shared" si="0"/>
        <v>300831.54464342212</v>
      </c>
      <c r="X44" s="310">
        <f t="shared" si="0"/>
        <v>348932.78965129354</v>
      </c>
      <c r="Y44" s="310">
        <f t="shared" si="0"/>
        <v>375643.09946463793</v>
      </c>
      <c r="Z44" s="310">
        <f t="shared" si="0"/>
        <v>337249.02610471641</v>
      </c>
      <c r="AA44" s="320">
        <f t="shared" ref="AA44:AB44" si="1">AA36/AA41</f>
        <v>372006.12937433727</v>
      </c>
      <c r="AB44" s="320">
        <f t="shared" si="1"/>
        <v>407400.74889964779</v>
      </c>
    </row>
    <row r="45" spans="1:28" hidden="1" x14ac:dyDescent="0.25">
      <c r="A45" s="308"/>
      <c r="B45" s="309" t="s">
        <v>253</v>
      </c>
      <c r="C45" s="310"/>
      <c r="D45" s="311">
        <f>D44/C44*100-100</f>
        <v>-2.6577914424319431</v>
      </c>
      <c r="E45" s="311">
        <f t="shared" ref="E45:AB45" si="2">E44/D44*100-100</f>
        <v>1.4285019014760962</v>
      </c>
      <c r="F45" s="311">
        <f t="shared" si="2"/>
        <v>14.612480718487532</v>
      </c>
      <c r="G45" s="311">
        <f t="shared" si="2"/>
        <v>17.518716009887143</v>
      </c>
      <c r="H45" s="311">
        <f t="shared" si="2"/>
        <v>9.8593045610819559</v>
      </c>
      <c r="I45" s="311">
        <f t="shared" si="2"/>
        <v>11.435713305589118</v>
      </c>
      <c r="J45" s="311">
        <f t="shared" si="2"/>
        <v>13.771860120732143</v>
      </c>
      <c r="K45" s="311">
        <f t="shared" si="2"/>
        <v>9.7955216539186978</v>
      </c>
      <c r="L45" s="311">
        <f t="shared" si="2"/>
        <v>-7.3487949351483337</v>
      </c>
      <c r="M45" s="311">
        <f t="shared" si="2"/>
        <v>5.1500692700725068</v>
      </c>
      <c r="N45" s="311">
        <f t="shared" si="2"/>
        <v>17.154268031058635</v>
      </c>
      <c r="O45" s="311">
        <f t="shared" si="2"/>
        <v>8.5000984914050264</v>
      </c>
      <c r="P45" s="311">
        <f t="shared" si="2"/>
        <v>3.3943905673247343</v>
      </c>
      <c r="Q45" s="311">
        <f t="shared" si="2"/>
        <v>4.9707437605500644</v>
      </c>
      <c r="R45" s="311">
        <f t="shared" si="2"/>
        <v>10.534420841674262</v>
      </c>
      <c r="S45" s="311">
        <f t="shared" si="2"/>
        <v>4.5127624477954811</v>
      </c>
      <c r="T45" s="311">
        <f t="shared" si="2"/>
        <v>8.163680680694597</v>
      </c>
      <c r="U45" s="311">
        <f t="shared" si="2"/>
        <v>5.0715825613243908</v>
      </c>
      <c r="V45" s="311">
        <f t="shared" si="2"/>
        <v>-9.797326915010558</v>
      </c>
      <c r="W45" s="311">
        <f t="shared" si="2"/>
        <v>-6.5258914120556142</v>
      </c>
      <c r="X45" s="311">
        <f t="shared" si="2"/>
        <v>15.989428590304968</v>
      </c>
      <c r="Y45" s="311">
        <f t="shared" si="2"/>
        <v>7.6548580716754486</v>
      </c>
      <c r="Z45" s="311">
        <f t="shared" si="2"/>
        <v>-10.220891429828015</v>
      </c>
      <c r="AA45" s="311">
        <f t="shared" si="2"/>
        <v>10.306064830215007</v>
      </c>
      <c r="AB45" s="311">
        <f t="shared" si="2"/>
        <v>9.5145258990327193</v>
      </c>
    </row>
    <row r="46" spans="1:28" hidden="1" x14ac:dyDescent="0.25"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</row>
    <row r="47" spans="1:28" hidden="1" x14ac:dyDescent="0.25">
      <c r="S47" s="321"/>
      <c r="T47" s="321"/>
      <c r="U47" s="321"/>
      <c r="V47" s="321"/>
      <c r="W47" s="321"/>
      <c r="X47" s="321"/>
      <c r="Y47" s="321">
        <f>Y34-Y35</f>
        <v>3352388</v>
      </c>
      <c r="Z47" s="321">
        <f t="shared" ref="Z47:AB47" si="3">Z34-Z35</f>
        <v>4086566</v>
      </c>
      <c r="AA47" s="321">
        <f t="shared" si="3"/>
        <v>5553022</v>
      </c>
      <c r="AB47" s="321">
        <f t="shared" si="3"/>
        <v>6815315</v>
      </c>
    </row>
    <row r="48" spans="1:28" hidden="1" x14ac:dyDescent="0.25">
      <c r="B48" s="113" t="s">
        <v>294</v>
      </c>
      <c r="S48" s="346">
        <f>S34-S35</f>
        <v>2216844</v>
      </c>
      <c r="T48" s="346">
        <f t="shared" ref="T48:AB48" si="4">T34-T35</f>
        <v>2377849</v>
      </c>
      <c r="U48" s="346">
        <f t="shared" si="4"/>
        <v>2675644</v>
      </c>
      <c r="V48" s="346">
        <f t="shared" si="4"/>
        <v>2688237</v>
      </c>
      <c r="W48" s="346">
        <f t="shared" si="4"/>
        <v>2793533</v>
      </c>
      <c r="X48" s="346">
        <f t="shared" si="4"/>
        <v>3582216</v>
      </c>
      <c r="Y48" s="346">
        <f t="shared" si="4"/>
        <v>3352388</v>
      </c>
      <c r="Z48" s="346">
        <f t="shared" si="4"/>
        <v>4086566</v>
      </c>
      <c r="AA48" s="346">
        <f t="shared" si="4"/>
        <v>5553022</v>
      </c>
      <c r="AB48" s="346">
        <f t="shared" si="4"/>
        <v>6815315</v>
      </c>
    </row>
    <row r="49" spans="19:28" hidden="1" x14ac:dyDescent="0.25">
      <c r="S49" s="321"/>
      <c r="T49" s="321"/>
      <c r="U49" s="321"/>
      <c r="V49" s="321"/>
      <c r="W49" s="321"/>
      <c r="X49" s="321"/>
      <c r="Y49" s="321"/>
      <c r="Z49" s="321"/>
      <c r="AA49" s="321"/>
      <c r="AB49" s="321"/>
    </row>
    <row r="50" spans="19:28" hidden="1" x14ac:dyDescent="0.25">
      <c r="S50" s="321"/>
      <c r="T50" s="321"/>
      <c r="U50" s="321"/>
      <c r="V50" s="321"/>
      <c r="W50" s="321"/>
      <c r="X50" s="321"/>
      <c r="Y50" s="321"/>
      <c r="Z50" s="321"/>
      <c r="AA50" s="321"/>
      <c r="AB50" s="321">
        <v>8443724.5</v>
      </c>
    </row>
    <row r="51" spans="19:28" hidden="1" x14ac:dyDescent="0.25">
      <c r="AA51" s="303"/>
      <c r="AB51" s="303">
        <v>1628409.9</v>
      </c>
    </row>
    <row r="52" spans="19:28" hidden="1" x14ac:dyDescent="0.25">
      <c r="AB52" s="321">
        <f>AB50-AB34</f>
        <v>-0.5</v>
      </c>
    </row>
    <row r="53" spans="19:28" hidden="1" x14ac:dyDescent="0.25">
      <c r="AB53" s="321">
        <f>AB51-AB35</f>
        <v>-0.10000000009313226</v>
      </c>
    </row>
    <row r="54" spans="19:28" hidden="1" x14ac:dyDescent="0.25">
      <c r="X54" s="113">
        <v>55838414.941175446</v>
      </c>
      <c r="Y54" s="113">
        <v>66661170.400793649</v>
      </c>
      <c r="Z54" s="113">
        <v>83653243.788452893</v>
      </c>
      <c r="AA54" s="113">
        <v>105191331</v>
      </c>
      <c r="AB54" s="113">
        <v>113749062</v>
      </c>
    </row>
    <row r="55" spans="19:28" hidden="1" x14ac:dyDescent="0.25">
      <c r="X55" s="321">
        <f>X54-X36</f>
        <v>2189.9411754459143</v>
      </c>
      <c r="Y55" s="321">
        <f t="shared" ref="Y55:AB55" si="5">Y54-Y36</f>
        <v>3302.4007936492562</v>
      </c>
      <c r="Z55" s="321">
        <f t="shared" si="5"/>
        <v>2413.7884528934956</v>
      </c>
      <c r="AA55" s="321">
        <f t="shared" si="5"/>
        <v>-49203</v>
      </c>
      <c r="AB55" s="321">
        <f t="shared" si="5"/>
        <v>-58337.205116614699</v>
      </c>
    </row>
    <row r="56" spans="19:28" hidden="1" x14ac:dyDescent="0.25">
      <c r="AA56" s="113">
        <v>3957671.0180260865</v>
      </c>
    </row>
    <row r="57" spans="19:28" hidden="1" x14ac:dyDescent="0.25"/>
    <row r="58" spans="19:28" hidden="1" x14ac:dyDescent="0.25">
      <c r="AA58" s="321">
        <f>AA56-AA29</f>
        <v>-42455.981973913498</v>
      </c>
      <c r="AB58" s="321"/>
    </row>
    <row r="59" spans="19:28" hidden="1" x14ac:dyDescent="0.25"/>
    <row r="60" spans="19:28" hidden="1" x14ac:dyDescent="0.25">
      <c r="AA60" s="113">
        <v>99637379</v>
      </c>
      <c r="AB60" s="113">
        <v>106932403</v>
      </c>
    </row>
    <row r="61" spans="19:28" hidden="1" x14ac:dyDescent="0.25">
      <c r="AA61" s="321">
        <f>AA60-AA33</f>
        <v>-50133</v>
      </c>
      <c r="AB61" s="321">
        <f>AB60-AB33</f>
        <v>-59681.205116614699</v>
      </c>
    </row>
    <row r="62" spans="19:28" hidden="1" x14ac:dyDescent="0.25"/>
    <row r="63" spans="19:28" hidden="1" x14ac:dyDescent="0.25">
      <c r="S63" s="113">
        <v>1492195</v>
      </c>
      <c r="T63" s="113">
        <v>1460042</v>
      </c>
      <c r="U63" s="113">
        <v>1539674</v>
      </c>
      <c r="V63" s="113">
        <v>2135630</v>
      </c>
      <c r="W63" s="113">
        <v>2730935</v>
      </c>
      <c r="X63" s="113">
        <v>3907559</v>
      </c>
      <c r="Y63" s="113">
        <v>4503951</v>
      </c>
      <c r="Z63" s="113">
        <v>5174760</v>
      </c>
      <c r="AA63" s="113">
        <v>5814769</v>
      </c>
      <c r="AB63" s="113">
        <v>7985369</v>
      </c>
    </row>
    <row r="64" spans="19:28" hidden="1" x14ac:dyDescent="0.25">
      <c r="S64" s="113">
        <v>34217244.124156833</v>
      </c>
      <c r="T64" s="113">
        <v>37012859.950305641</v>
      </c>
      <c r="U64" s="113">
        <v>40729486.730592333</v>
      </c>
      <c r="V64" s="113">
        <v>45934031.793036073</v>
      </c>
      <c r="W64" s="113">
        <v>50271341.762828454</v>
      </c>
      <c r="X64" s="321">
        <v>59743794.565301292</v>
      </c>
      <c r="Y64" s="321">
        <v>71161822.400793642</v>
      </c>
      <c r="Z64" s="321">
        <v>88825590.788452893</v>
      </c>
      <c r="AA64" s="321">
        <v>111005166</v>
      </c>
      <c r="AB64" s="321">
        <v>121733087</v>
      </c>
    </row>
    <row r="65" spans="18:28" hidden="1" x14ac:dyDescent="0.25">
      <c r="S65" s="321">
        <f>S63-S37</f>
        <v>1</v>
      </c>
      <c r="T65" s="321">
        <f t="shared" ref="T65:AB65" si="6">T63-T37</f>
        <v>-1</v>
      </c>
      <c r="U65" s="321">
        <f t="shared" si="6"/>
        <v>1</v>
      </c>
      <c r="V65" s="321">
        <f t="shared" si="6"/>
        <v>-1</v>
      </c>
      <c r="W65" s="321">
        <f t="shared" si="6"/>
        <v>0</v>
      </c>
      <c r="X65" s="321">
        <f t="shared" si="6"/>
        <v>0</v>
      </c>
      <c r="Y65" s="321">
        <f t="shared" si="6"/>
        <v>0</v>
      </c>
      <c r="Z65" s="321">
        <f t="shared" si="6"/>
        <v>1</v>
      </c>
      <c r="AA65" s="321">
        <f t="shared" si="6"/>
        <v>0</v>
      </c>
      <c r="AB65" s="321">
        <f t="shared" si="6"/>
        <v>55363</v>
      </c>
    </row>
    <row r="66" spans="18:28" hidden="1" x14ac:dyDescent="0.25">
      <c r="S66" s="321">
        <f>S64-S38</f>
        <v>1.1241568326950073</v>
      </c>
      <c r="T66" s="321">
        <f t="shared" ref="T66:AB66" si="7">T64-T38</f>
        <v>-2.0496943593025208</v>
      </c>
      <c r="U66" s="321">
        <f t="shared" si="7"/>
        <v>3.7305923327803612</v>
      </c>
      <c r="V66" s="321">
        <f t="shared" si="7"/>
        <v>-0.2069639265537262</v>
      </c>
      <c r="W66" s="321">
        <f t="shared" si="7"/>
        <v>-2.237171545624733</v>
      </c>
      <c r="X66" s="321">
        <f t="shared" si="7"/>
        <v>10.565301291644573</v>
      </c>
      <c r="Y66" s="321">
        <f t="shared" si="7"/>
        <v>3.4007936418056488</v>
      </c>
      <c r="Z66" s="321">
        <f t="shared" si="7"/>
        <v>1.7884528934955597</v>
      </c>
      <c r="AA66" s="321">
        <f t="shared" si="7"/>
        <v>-50137</v>
      </c>
      <c r="AB66" s="321">
        <f t="shared" si="7"/>
        <v>-4318.2051166146994</v>
      </c>
    </row>
    <row r="67" spans="18:28" hidden="1" x14ac:dyDescent="0.25"/>
    <row r="68" spans="18:28" hidden="1" x14ac:dyDescent="0.25">
      <c r="S68" s="113">
        <v>30508205.124156833</v>
      </c>
      <c r="T68" s="113">
        <v>33174968.950305641</v>
      </c>
      <c r="U68" s="113">
        <v>36514168.730592333</v>
      </c>
      <c r="V68" s="113">
        <v>41110164.793036073</v>
      </c>
      <c r="W68" s="113">
        <v>44746873.762828454</v>
      </c>
      <c r="X68" s="113">
        <v>52254019.565301292</v>
      </c>
      <c r="Y68" s="113">
        <v>63305483.400793649</v>
      </c>
      <c r="Z68" s="113">
        <v>79564264.788452893</v>
      </c>
      <c r="AA68" s="113">
        <v>99637375</v>
      </c>
      <c r="AB68" s="113">
        <v>106932403</v>
      </c>
    </row>
    <row r="69" spans="18:28" hidden="1" x14ac:dyDescent="0.25">
      <c r="S69" s="321">
        <f>S68-S33</f>
        <v>0.12415683269500732</v>
      </c>
      <c r="T69" s="321">
        <f t="shared" ref="T69:AB69" si="8">T68-T33</f>
        <v>-1.0496943593025208</v>
      </c>
      <c r="U69" s="321">
        <f t="shared" si="8"/>
        <v>2.7305923327803612</v>
      </c>
      <c r="V69" s="321">
        <f t="shared" si="8"/>
        <v>0.7930360734462738</v>
      </c>
      <c r="W69" s="321">
        <f t="shared" si="8"/>
        <v>-2.237171545624733</v>
      </c>
      <c r="X69" s="321">
        <f t="shared" si="8"/>
        <v>10.565301291644573</v>
      </c>
      <c r="Y69" s="321">
        <f t="shared" si="8"/>
        <v>3.4007936492562294</v>
      </c>
      <c r="Z69" s="321">
        <f t="shared" si="8"/>
        <v>0.78845289349555969</v>
      </c>
      <c r="AA69" s="321">
        <f t="shared" si="8"/>
        <v>-50137</v>
      </c>
      <c r="AB69" s="321">
        <f t="shared" si="8"/>
        <v>-59681.205116614699</v>
      </c>
    </row>
    <row r="70" spans="18:28" hidden="1" x14ac:dyDescent="0.25"/>
    <row r="71" spans="18:28" hidden="1" x14ac:dyDescent="0.25">
      <c r="R71" s="113" t="s">
        <v>295</v>
      </c>
      <c r="S71" s="113">
        <v>30508205.124156833</v>
      </c>
      <c r="T71" s="113">
        <v>33174968.950305641</v>
      </c>
      <c r="U71" s="113">
        <v>36514168.730592333</v>
      </c>
      <c r="V71" s="113">
        <v>41110164.793036073</v>
      </c>
      <c r="W71" s="113">
        <v>44746873.762828454</v>
      </c>
      <c r="X71" s="113">
        <v>52254019.565301292</v>
      </c>
      <c r="Y71" s="113">
        <v>63305483.400793649</v>
      </c>
      <c r="Z71" s="113">
        <v>79564264.788452893</v>
      </c>
      <c r="AA71" s="113">
        <v>99637375</v>
      </c>
      <c r="AB71" s="113">
        <v>106932403</v>
      </c>
    </row>
    <row r="72" spans="18:28" hidden="1" x14ac:dyDescent="0.25">
      <c r="R72" s="113" t="s">
        <v>296</v>
      </c>
      <c r="S72" s="113">
        <v>2216844</v>
      </c>
      <c r="T72" s="113">
        <v>2377849</v>
      </c>
      <c r="U72" s="113">
        <v>2675644</v>
      </c>
      <c r="V72" s="113">
        <v>2688237</v>
      </c>
      <c r="W72" s="113">
        <v>2793533</v>
      </c>
      <c r="X72" s="113">
        <v>3582216</v>
      </c>
      <c r="Y72" s="113">
        <v>3352388</v>
      </c>
      <c r="Z72" s="113">
        <v>4086565.9999999995</v>
      </c>
      <c r="AA72" s="113">
        <v>5553022</v>
      </c>
      <c r="AB72" s="113">
        <v>6815315</v>
      </c>
    </row>
    <row r="73" spans="18:28" hidden="1" x14ac:dyDescent="0.25">
      <c r="R73" s="113" t="s">
        <v>121</v>
      </c>
      <c r="S73" s="113">
        <v>32725049.124156833</v>
      </c>
      <c r="T73" s="113">
        <v>35552817.950305641</v>
      </c>
      <c r="U73" s="113">
        <v>39189812.730592333</v>
      </c>
      <c r="V73" s="113">
        <v>43798401.793036073</v>
      </c>
      <c r="W73" s="113">
        <v>47540406.762828454</v>
      </c>
      <c r="X73" s="113">
        <v>55836235.565301292</v>
      </c>
      <c r="Y73" s="113">
        <v>66657871.400793649</v>
      </c>
      <c r="Z73" s="113">
        <v>83650830.788452893</v>
      </c>
      <c r="AA73" s="113">
        <v>105190397</v>
      </c>
      <c r="AB73" s="113">
        <v>113747718</v>
      </c>
    </row>
    <row r="74" spans="18:28" hidden="1" x14ac:dyDescent="0.25">
      <c r="R74" s="113" t="s">
        <v>297</v>
      </c>
      <c r="S74" s="113">
        <v>1492195</v>
      </c>
      <c r="T74" s="113">
        <v>1460042</v>
      </c>
      <c r="U74" s="113">
        <v>1539674</v>
      </c>
      <c r="V74" s="113">
        <v>2135630</v>
      </c>
      <c r="W74" s="113">
        <v>2730935</v>
      </c>
      <c r="X74" s="113">
        <v>3907559</v>
      </c>
      <c r="Y74" s="113">
        <v>4503951</v>
      </c>
      <c r="Z74" s="113">
        <v>5174760</v>
      </c>
      <c r="AA74" s="113">
        <v>5814769</v>
      </c>
      <c r="AB74" s="113">
        <v>7985647</v>
      </c>
    </row>
    <row r="75" spans="18:28" hidden="1" x14ac:dyDescent="0.25">
      <c r="R75" s="113" t="s">
        <v>298</v>
      </c>
      <c r="S75" s="113">
        <v>34217244.124156833</v>
      </c>
      <c r="T75" s="113">
        <v>37012859.950305641</v>
      </c>
      <c r="U75" s="113">
        <v>40729486.730592333</v>
      </c>
      <c r="V75" s="113">
        <v>45934031.793036073</v>
      </c>
      <c r="W75" s="113">
        <v>50271341.762828454</v>
      </c>
      <c r="X75" s="113">
        <v>59743794.565301292</v>
      </c>
      <c r="Y75" s="113">
        <v>71161822.400793642</v>
      </c>
      <c r="Z75" s="113">
        <v>88825590.788452893</v>
      </c>
      <c r="AA75" s="113">
        <v>111005166</v>
      </c>
      <c r="AB75" s="113">
        <v>121733365</v>
      </c>
    </row>
    <row r="76" spans="18:28" hidden="1" x14ac:dyDescent="0.25">
      <c r="R76" s="113" t="s">
        <v>295</v>
      </c>
      <c r="S76" s="321">
        <f>S71-S33</f>
        <v>0.12415683269500732</v>
      </c>
      <c r="T76" s="321">
        <f t="shared" ref="T76:AB76" si="9">T71-T33</f>
        <v>-1.0496943593025208</v>
      </c>
      <c r="U76" s="321">
        <f t="shared" si="9"/>
        <v>2.7305923327803612</v>
      </c>
      <c r="V76" s="321">
        <f t="shared" si="9"/>
        <v>0.7930360734462738</v>
      </c>
      <c r="W76" s="321">
        <f t="shared" si="9"/>
        <v>-2.237171545624733</v>
      </c>
      <c r="X76" s="321">
        <f t="shared" si="9"/>
        <v>10.565301291644573</v>
      </c>
      <c r="Y76" s="321">
        <f t="shared" si="9"/>
        <v>3.4007936492562294</v>
      </c>
      <c r="Z76" s="321">
        <f t="shared" si="9"/>
        <v>0.78845289349555969</v>
      </c>
      <c r="AA76" s="321">
        <f t="shared" si="9"/>
        <v>-50137</v>
      </c>
      <c r="AB76" s="321">
        <f t="shared" si="9"/>
        <v>-59681.205116614699</v>
      </c>
    </row>
    <row r="77" spans="18:28" hidden="1" x14ac:dyDescent="0.25">
      <c r="R77" s="113" t="s">
        <v>296</v>
      </c>
      <c r="S77" s="321">
        <f>S72-(S34-S35)</f>
        <v>0</v>
      </c>
      <c r="T77" s="321">
        <f t="shared" ref="T77:AB77" si="10">T72-(T34-T35)</f>
        <v>0</v>
      </c>
      <c r="U77" s="321">
        <f t="shared" si="10"/>
        <v>0</v>
      </c>
      <c r="V77" s="321">
        <f t="shared" si="10"/>
        <v>0</v>
      </c>
      <c r="W77" s="321">
        <f t="shared" si="10"/>
        <v>0</v>
      </c>
      <c r="X77" s="321">
        <f t="shared" si="10"/>
        <v>0</v>
      </c>
      <c r="Y77" s="321">
        <f t="shared" si="10"/>
        <v>0</v>
      </c>
      <c r="Z77" s="321">
        <f t="shared" si="10"/>
        <v>0</v>
      </c>
      <c r="AA77" s="321">
        <f t="shared" si="10"/>
        <v>0</v>
      </c>
      <c r="AB77" s="321">
        <f t="shared" si="10"/>
        <v>0</v>
      </c>
    </row>
    <row r="78" spans="18:28" hidden="1" x14ac:dyDescent="0.25">
      <c r="R78" s="113" t="s">
        <v>121</v>
      </c>
      <c r="S78" s="321">
        <f>S73-S36</f>
        <v>0.12415683269500732</v>
      </c>
      <c r="T78" s="321">
        <f t="shared" ref="T78:AB78" si="11">T73-T36</f>
        <v>-1.0496943593025208</v>
      </c>
      <c r="U78" s="321">
        <f t="shared" si="11"/>
        <v>2.7305923327803612</v>
      </c>
      <c r="V78" s="321">
        <f t="shared" si="11"/>
        <v>0.7930360734462738</v>
      </c>
      <c r="W78" s="321">
        <f t="shared" si="11"/>
        <v>-2.237171545624733</v>
      </c>
      <c r="X78" s="321">
        <f t="shared" si="11"/>
        <v>10.565301291644573</v>
      </c>
      <c r="Y78" s="321">
        <f t="shared" si="11"/>
        <v>3.4007936492562294</v>
      </c>
      <c r="Z78" s="321">
        <f t="shared" si="11"/>
        <v>0.78845289349555969</v>
      </c>
      <c r="AA78" s="321">
        <f t="shared" si="11"/>
        <v>-50137</v>
      </c>
      <c r="AB78" s="321">
        <f t="shared" si="11"/>
        <v>-59681.205116614699</v>
      </c>
    </row>
    <row r="79" spans="18:28" hidden="1" x14ac:dyDescent="0.25">
      <c r="R79" s="113" t="s">
        <v>297</v>
      </c>
      <c r="S79" s="321">
        <f t="shared" ref="S79:AB80" si="12">S74-S37</f>
        <v>1</v>
      </c>
      <c r="T79" s="321">
        <f t="shared" si="12"/>
        <v>-1</v>
      </c>
      <c r="U79" s="321">
        <f t="shared" si="12"/>
        <v>1</v>
      </c>
      <c r="V79" s="321">
        <f t="shared" si="12"/>
        <v>-1</v>
      </c>
      <c r="W79" s="321">
        <f t="shared" si="12"/>
        <v>0</v>
      </c>
      <c r="X79" s="321">
        <f t="shared" si="12"/>
        <v>0</v>
      </c>
      <c r="Y79" s="321">
        <f t="shared" si="12"/>
        <v>0</v>
      </c>
      <c r="Z79" s="321">
        <f t="shared" si="12"/>
        <v>1</v>
      </c>
      <c r="AA79" s="321">
        <f t="shared" si="12"/>
        <v>0</v>
      </c>
      <c r="AB79" s="321">
        <f t="shared" si="12"/>
        <v>55641</v>
      </c>
    </row>
    <row r="80" spans="18:28" hidden="1" x14ac:dyDescent="0.25">
      <c r="R80" s="113" t="s">
        <v>298</v>
      </c>
      <c r="S80" s="321">
        <f t="shared" si="12"/>
        <v>1.1241568326950073</v>
      </c>
      <c r="T80" s="321">
        <f t="shared" si="12"/>
        <v>-2.0496943593025208</v>
      </c>
      <c r="U80" s="321">
        <f t="shared" si="12"/>
        <v>3.7305923327803612</v>
      </c>
      <c r="V80" s="321">
        <f t="shared" si="12"/>
        <v>-0.2069639265537262</v>
      </c>
      <c r="W80" s="321">
        <f t="shared" si="12"/>
        <v>-2.237171545624733</v>
      </c>
      <c r="X80" s="321">
        <f t="shared" si="12"/>
        <v>10.565301291644573</v>
      </c>
      <c r="Y80" s="321">
        <f t="shared" si="12"/>
        <v>3.4007936418056488</v>
      </c>
      <c r="Z80" s="321">
        <f t="shared" si="12"/>
        <v>1.7884528934955597</v>
      </c>
      <c r="AA80" s="321">
        <f t="shared" si="12"/>
        <v>-50137</v>
      </c>
      <c r="AB80" s="321">
        <f t="shared" si="12"/>
        <v>-4040.2051166146994</v>
      </c>
    </row>
  </sheetData>
  <mergeCells count="30">
    <mergeCell ref="B43:R43"/>
    <mergeCell ref="Y1:Z1"/>
    <mergeCell ref="A3:A4"/>
    <mergeCell ref="B3:B4"/>
    <mergeCell ref="S3:S4"/>
    <mergeCell ref="T3:T4"/>
    <mergeCell ref="U3:U4"/>
    <mergeCell ref="M3:M4"/>
    <mergeCell ref="L3:L4"/>
    <mergeCell ref="K3:K4"/>
    <mergeCell ref="J3:J4"/>
    <mergeCell ref="N3:N4"/>
    <mergeCell ref="C3:C4"/>
    <mergeCell ref="I3:I4"/>
    <mergeCell ref="H3:H4"/>
    <mergeCell ref="D3:D4"/>
    <mergeCell ref="G3:G4"/>
    <mergeCell ref="Y3:Y4"/>
    <mergeCell ref="O3:O4"/>
    <mergeCell ref="V3:V4"/>
    <mergeCell ref="AA3:AA4"/>
    <mergeCell ref="Z3:Z4"/>
    <mergeCell ref="AB3:AB4"/>
    <mergeCell ref="F3:F4"/>
    <mergeCell ref="E3:E4"/>
    <mergeCell ref="R3:R4"/>
    <mergeCell ref="Q3:Q4"/>
    <mergeCell ref="P3:P4"/>
    <mergeCell ref="W3:W4"/>
    <mergeCell ref="X3:X4"/>
  </mergeCells>
  <printOptions horizontalCentered="1"/>
  <pageMargins left="0.5" right="0.5" top="0.5" bottom="0.5" header="0.5" footer="0.3"/>
  <pageSetup paperSize="9" scale="70" orientation="landscape" r:id="rId1"/>
  <colBreaks count="1" manualBreakCount="1">
    <brk id="18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40"/>
  <sheetViews>
    <sheetView view="pageBreakPreview" zoomScale="160" zoomScaleNormal="145" zoomScaleSheetLayoutView="16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B41" sqref="B41"/>
    </sheetView>
  </sheetViews>
  <sheetFormatPr defaultColWidth="9.140625" defaultRowHeight="15" x14ac:dyDescent="0.25"/>
  <cols>
    <col min="1" max="1" width="5.7109375" style="113" customWidth="1"/>
    <col min="2" max="2" width="33.7109375" style="113" customWidth="1"/>
    <col min="3" max="3" width="10.5703125" style="113" customWidth="1"/>
    <col min="4" max="18" width="10.28515625" style="113" customWidth="1"/>
    <col min="19" max="19" width="10.42578125" style="113" customWidth="1"/>
    <col min="20" max="20" width="10.28515625" style="113" customWidth="1"/>
    <col min="21" max="22" width="10.85546875" style="113" customWidth="1"/>
    <col min="23" max="23" width="11.140625" style="113" customWidth="1"/>
    <col min="24" max="24" width="10.85546875" style="113" customWidth="1"/>
    <col min="25" max="25" width="10.28515625" style="113" customWidth="1"/>
    <col min="26" max="28" width="12.28515625" style="113" customWidth="1"/>
    <col min="29" max="16384" width="9.140625" style="113"/>
  </cols>
  <sheetData>
    <row r="1" spans="1:28" ht="39.950000000000003" customHeight="1" x14ac:dyDescent="0.25">
      <c r="A1" s="207" t="s">
        <v>242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419" t="s">
        <v>259</v>
      </c>
      <c r="O1" s="419"/>
      <c r="P1" s="207"/>
      <c r="Q1" s="207"/>
      <c r="R1" s="207"/>
      <c r="S1" s="207"/>
      <c r="T1" s="207"/>
      <c r="U1" s="207"/>
      <c r="V1" s="207"/>
      <c r="W1" s="207"/>
      <c r="X1" s="419" t="s">
        <v>261</v>
      </c>
      <c r="Y1" s="419"/>
      <c r="Z1" s="209"/>
      <c r="AA1" s="313"/>
      <c r="AB1" s="325"/>
    </row>
    <row r="2" spans="1:28" ht="18" customHeight="1" x14ac:dyDescent="0.25">
      <c r="A2" s="208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2" t="s">
        <v>211</v>
      </c>
      <c r="Q2" s="210"/>
      <c r="R2" s="210"/>
      <c r="S2" s="211"/>
      <c r="T2" s="211"/>
      <c r="U2" s="211"/>
      <c r="V2" s="212"/>
      <c r="W2" s="212"/>
      <c r="X2" s="208"/>
      <c r="Y2" s="212" t="s">
        <v>211</v>
      </c>
      <c r="Z2" s="212"/>
      <c r="AA2" s="212"/>
      <c r="AB2" s="212"/>
    </row>
    <row r="3" spans="1:28" ht="20.100000000000001" customHeight="1" x14ac:dyDescent="0.25">
      <c r="A3" s="415" t="s">
        <v>216</v>
      </c>
      <c r="B3" s="417" t="s">
        <v>0</v>
      </c>
      <c r="C3" s="407" t="s">
        <v>42</v>
      </c>
      <c r="D3" s="407" t="s">
        <v>43</v>
      </c>
      <c r="E3" s="407" t="s">
        <v>44</v>
      </c>
      <c r="F3" s="407" t="s">
        <v>45</v>
      </c>
      <c r="G3" s="407" t="s">
        <v>46</v>
      </c>
      <c r="H3" s="407" t="s">
        <v>47</v>
      </c>
      <c r="I3" s="407" t="s">
        <v>35</v>
      </c>
      <c r="J3" s="407" t="s">
        <v>48</v>
      </c>
      <c r="K3" s="407" t="s">
        <v>49</v>
      </c>
      <c r="L3" s="407" t="s">
        <v>50</v>
      </c>
      <c r="M3" s="407" t="s">
        <v>51</v>
      </c>
      <c r="N3" s="407" t="s">
        <v>52</v>
      </c>
      <c r="O3" s="407" t="s">
        <v>53</v>
      </c>
      <c r="P3" s="407" t="s">
        <v>61</v>
      </c>
      <c r="Q3" s="407" t="s">
        <v>54</v>
      </c>
      <c r="R3" s="407" t="s">
        <v>55</v>
      </c>
      <c r="S3" s="407" t="s">
        <v>36</v>
      </c>
      <c r="T3" s="409" t="s">
        <v>56</v>
      </c>
      <c r="U3" s="409" t="s">
        <v>57</v>
      </c>
      <c r="V3" s="409" t="s">
        <v>58</v>
      </c>
      <c r="W3" s="409" t="s">
        <v>246</v>
      </c>
      <c r="X3" s="409" t="s">
        <v>60</v>
      </c>
      <c r="Y3" s="409" t="s">
        <v>250</v>
      </c>
      <c r="Z3" s="411" t="s">
        <v>256</v>
      </c>
      <c r="AA3" s="411" t="s">
        <v>286</v>
      </c>
      <c r="AB3" s="411" t="s">
        <v>292</v>
      </c>
    </row>
    <row r="4" spans="1:28" ht="20.100000000000001" customHeight="1" x14ac:dyDescent="0.25">
      <c r="A4" s="416"/>
      <c r="B4" s="41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10"/>
      <c r="U4" s="410"/>
      <c r="V4" s="410"/>
      <c r="W4" s="410"/>
      <c r="X4" s="410"/>
      <c r="Y4" s="410"/>
      <c r="Z4" s="412"/>
      <c r="AA4" s="412"/>
      <c r="AB4" s="412"/>
    </row>
    <row r="5" spans="1:28" ht="26.25" x14ac:dyDescent="0.25">
      <c r="A5" s="221" t="s">
        <v>15</v>
      </c>
      <c r="B5" s="236" t="s">
        <v>217</v>
      </c>
      <c r="C5" s="215">
        <v>5018356.3766177231</v>
      </c>
      <c r="D5" s="215">
        <v>5013941.0900899014</v>
      </c>
      <c r="E5" s="215">
        <v>5077193.6805609306</v>
      </c>
      <c r="F5" s="215">
        <v>5258170.2506552935</v>
      </c>
      <c r="G5" s="215">
        <v>5420793.3394258497</v>
      </c>
      <c r="H5" s="215">
        <v>5789117.3042129911</v>
      </c>
      <c r="I5" s="215">
        <v>5898413.8562884321</v>
      </c>
      <c r="J5" s="215">
        <v>6103888.0454616174</v>
      </c>
      <c r="K5" s="215">
        <v>6153614.3949524323</v>
      </c>
      <c r="L5" s="215">
        <v>6363626.9982235758</v>
      </c>
      <c r="M5" s="215">
        <v>6383524.6301511815</v>
      </c>
      <c r="N5" s="215">
        <v>6556680.4305792451</v>
      </c>
      <c r="O5" s="215">
        <v>6768528.2995824888</v>
      </c>
      <c r="P5" s="215">
        <v>6981191.7709755516</v>
      </c>
      <c r="Q5" s="215">
        <v>7150034.4564839322</v>
      </c>
      <c r="R5" s="215">
        <v>7277451.6781874374</v>
      </c>
      <c r="S5" s="215">
        <v>7306957</v>
      </c>
      <c r="T5" s="215">
        <v>7468900</v>
      </c>
      <c r="U5" s="215">
        <v>7758432</v>
      </c>
      <c r="V5" s="215">
        <v>7831296</v>
      </c>
      <c r="W5" s="215">
        <v>8137860</v>
      </c>
      <c r="X5" s="215">
        <v>8424041</v>
      </c>
      <c r="Y5" s="215">
        <v>8778647</v>
      </c>
      <c r="Z5" s="215">
        <v>8975069</v>
      </c>
      <c r="AA5" s="215">
        <v>9549362</v>
      </c>
      <c r="AB5" s="215">
        <v>9694995</v>
      </c>
    </row>
    <row r="6" spans="1:28" x14ac:dyDescent="0.25">
      <c r="A6" s="237"/>
      <c r="B6" s="238" t="s">
        <v>218</v>
      </c>
      <c r="C6" s="218">
        <v>2293488.3401639373</v>
      </c>
      <c r="D6" s="218">
        <v>2139845.9979373817</v>
      </c>
      <c r="E6" s="218">
        <v>2072269.2471381708</v>
      </c>
      <c r="F6" s="218">
        <v>2101190.86429126</v>
      </c>
      <c r="G6" s="218">
        <v>2118616.9790266119</v>
      </c>
      <c r="H6" s="218">
        <v>2392432.0027994839</v>
      </c>
      <c r="I6" s="218">
        <v>2384981.5480345231</v>
      </c>
      <c r="J6" s="218">
        <v>2520256.8338190569</v>
      </c>
      <c r="K6" s="218">
        <v>2461864.7401817245</v>
      </c>
      <c r="L6" s="218">
        <v>2559066.2120479313</v>
      </c>
      <c r="M6" s="218">
        <v>2425068.0276139425</v>
      </c>
      <c r="N6" s="218">
        <v>2475465.5423885463</v>
      </c>
      <c r="O6" s="218">
        <v>2506342.8506449466</v>
      </c>
      <c r="P6" s="218">
        <v>2576183.5371227358</v>
      </c>
      <c r="Q6" s="218">
        <v>2623259.4499408961</v>
      </c>
      <c r="R6" s="218">
        <v>2597394.9824314527</v>
      </c>
      <c r="S6" s="218">
        <v>2497153</v>
      </c>
      <c r="T6" s="218">
        <v>2531438</v>
      </c>
      <c r="U6" s="218">
        <v>2648128</v>
      </c>
      <c r="V6" s="218">
        <v>2532070</v>
      </c>
      <c r="W6" s="218">
        <v>2692121</v>
      </c>
      <c r="X6" s="218">
        <v>2849148</v>
      </c>
      <c r="Y6" s="218">
        <v>3083439</v>
      </c>
      <c r="Z6" s="218">
        <v>3047425</v>
      </c>
      <c r="AA6" s="218">
        <v>3378267</v>
      </c>
      <c r="AB6" s="218">
        <v>3343944</v>
      </c>
    </row>
    <row r="7" spans="1:28" x14ac:dyDescent="0.25">
      <c r="A7" s="239"/>
      <c r="B7" s="240" t="s">
        <v>219</v>
      </c>
      <c r="C7" s="304">
        <v>1162155.4087080867</v>
      </c>
      <c r="D7" s="304">
        <v>1044427.5693705917</v>
      </c>
      <c r="E7" s="304">
        <v>1002894.5798040545</v>
      </c>
      <c r="F7" s="304">
        <v>1058286.2189868125</v>
      </c>
      <c r="G7" s="304">
        <v>1062470.9700887771</v>
      </c>
      <c r="H7" s="304">
        <v>1276891.0290261232</v>
      </c>
      <c r="I7" s="304">
        <v>1236014.0080732196</v>
      </c>
      <c r="J7" s="304">
        <v>1344198.8063652762</v>
      </c>
      <c r="K7" s="304">
        <v>1278590.1823158241</v>
      </c>
      <c r="L7" s="304">
        <v>1370855.9849782758</v>
      </c>
      <c r="M7" s="304">
        <v>1307739.4449087894</v>
      </c>
      <c r="N7" s="304">
        <v>1356855.3302471093</v>
      </c>
      <c r="O7" s="304">
        <v>1455250.0923848792</v>
      </c>
      <c r="P7" s="304">
        <v>1476418.6373776672</v>
      </c>
      <c r="Q7" s="304">
        <v>1573024.8469426348</v>
      </c>
      <c r="R7" s="304">
        <v>1542822.283874434</v>
      </c>
      <c r="S7" s="304">
        <v>1462455</v>
      </c>
      <c r="T7" s="317">
        <v>1501621</v>
      </c>
      <c r="U7" s="317">
        <v>1565723</v>
      </c>
      <c r="V7" s="317">
        <v>1431198</v>
      </c>
      <c r="W7" s="317">
        <v>1506263</v>
      </c>
      <c r="X7" s="317">
        <v>1593985</v>
      </c>
      <c r="Y7" s="304">
        <v>1681708</v>
      </c>
      <c r="Z7" s="304">
        <v>1689304</v>
      </c>
      <c r="AA7" s="304">
        <v>1977855</v>
      </c>
      <c r="AB7" s="304">
        <v>1718467</v>
      </c>
    </row>
    <row r="8" spans="1:28" x14ac:dyDescent="0.25">
      <c r="A8" s="239"/>
      <c r="B8" s="240" t="s">
        <v>220</v>
      </c>
      <c r="C8" s="304">
        <v>1001745.5519880621</v>
      </c>
      <c r="D8" s="304">
        <v>969276.55085613043</v>
      </c>
      <c r="E8" s="304">
        <v>944772.66963612032</v>
      </c>
      <c r="F8" s="304">
        <v>921308.17438249965</v>
      </c>
      <c r="G8" s="304">
        <v>935124.8627317663</v>
      </c>
      <c r="H8" s="304">
        <v>960653.31331172853</v>
      </c>
      <c r="I8" s="304">
        <v>1002746.389372864</v>
      </c>
      <c r="J8" s="304">
        <v>1030572.5325329547</v>
      </c>
      <c r="K8" s="304">
        <v>1047324.4836695727</v>
      </c>
      <c r="L8" s="304">
        <v>1051028.0859842817</v>
      </c>
      <c r="M8" s="304">
        <v>972151.38496068097</v>
      </c>
      <c r="N8" s="304">
        <v>984172.30376657646</v>
      </c>
      <c r="O8" s="304">
        <v>897774.91276034992</v>
      </c>
      <c r="P8" s="304">
        <v>951681.4229085627</v>
      </c>
      <c r="Q8" s="304">
        <v>904038.42963313614</v>
      </c>
      <c r="R8" s="304">
        <v>898386.48994368664</v>
      </c>
      <c r="S8" s="304">
        <v>912388</v>
      </c>
      <c r="T8" s="317">
        <v>901099</v>
      </c>
      <c r="U8" s="317">
        <v>943042</v>
      </c>
      <c r="V8" s="317">
        <v>977166</v>
      </c>
      <c r="W8" s="317">
        <v>1067179</v>
      </c>
      <c r="X8" s="317">
        <v>1152009</v>
      </c>
      <c r="Y8" s="304">
        <v>1289069</v>
      </c>
      <c r="Z8" s="304">
        <v>1271187</v>
      </c>
      <c r="AA8" s="304">
        <v>1272421</v>
      </c>
      <c r="AB8" s="304">
        <v>1521791</v>
      </c>
    </row>
    <row r="9" spans="1:28" x14ac:dyDescent="0.25">
      <c r="A9" s="239"/>
      <c r="B9" s="240" t="s">
        <v>221</v>
      </c>
      <c r="C9" s="304">
        <v>129587.37946778873</v>
      </c>
      <c r="D9" s="304">
        <v>126141.87771065946</v>
      </c>
      <c r="E9" s="304">
        <v>124601.99769799592</v>
      </c>
      <c r="F9" s="304">
        <v>121596.47092194791</v>
      </c>
      <c r="G9" s="304">
        <v>121021.1462060684</v>
      </c>
      <c r="H9" s="304">
        <v>154887.66046163213</v>
      </c>
      <c r="I9" s="304">
        <v>146221.15058843949</v>
      </c>
      <c r="J9" s="304">
        <v>145485.49492082611</v>
      </c>
      <c r="K9" s="304">
        <v>135950.07419632742</v>
      </c>
      <c r="L9" s="304">
        <v>137182.14108537353</v>
      </c>
      <c r="M9" s="304">
        <v>145177.19774447184</v>
      </c>
      <c r="N9" s="304">
        <v>134437.90837486018</v>
      </c>
      <c r="O9" s="304">
        <v>153317.84549971734</v>
      </c>
      <c r="P9" s="304">
        <v>148083.47683650604</v>
      </c>
      <c r="Q9" s="304">
        <v>146196.17336512503</v>
      </c>
      <c r="R9" s="304">
        <v>156186.20861333213</v>
      </c>
      <c r="S9" s="304">
        <v>122310</v>
      </c>
      <c r="T9" s="317">
        <v>128718</v>
      </c>
      <c r="U9" s="317">
        <v>139363</v>
      </c>
      <c r="V9" s="317">
        <v>123706</v>
      </c>
      <c r="W9" s="317">
        <v>118679</v>
      </c>
      <c r="X9" s="317">
        <v>103154</v>
      </c>
      <c r="Y9" s="304">
        <v>112662</v>
      </c>
      <c r="Z9" s="304">
        <v>86934</v>
      </c>
      <c r="AA9" s="304">
        <v>127991</v>
      </c>
      <c r="AB9" s="304">
        <v>103686</v>
      </c>
    </row>
    <row r="10" spans="1:28" x14ac:dyDescent="0.25">
      <c r="A10" s="239"/>
      <c r="B10" s="240" t="s">
        <v>2</v>
      </c>
      <c r="C10" s="304">
        <v>2413171.3529963251</v>
      </c>
      <c r="D10" s="304">
        <v>2548790.8110046778</v>
      </c>
      <c r="E10" s="304">
        <v>2680497.2355546751</v>
      </c>
      <c r="F10" s="304">
        <v>2799540.8519059313</v>
      </c>
      <c r="G10" s="304">
        <v>2932166.2863095398</v>
      </c>
      <c r="H10" s="304">
        <v>3068937.8382534678</v>
      </c>
      <c r="I10" s="304">
        <v>3209572.3184672487</v>
      </c>
      <c r="J10" s="304">
        <v>3299845.202580438</v>
      </c>
      <c r="K10" s="304">
        <v>3429031.681104783</v>
      </c>
      <c r="L10" s="304">
        <v>3542890.1690664408</v>
      </c>
      <c r="M10" s="304">
        <v>3686172.5044905934</v>
      </c>
      <c r="N10" s="304">
        <v>3833038.2766276323</v>
      </c>
      <c r="O10" s="304">
        <v>4006297.9337416478</v>
      </c>
      <c r="P10" s="304">
        <v>4138768.3735672152</v>
      </c>
      <c r="Q10" s="304">
        <v>4257306.9158288203</v>
      </c>
      <c r="R10" s="304">
        <v>4426704.3188082613</v>
      </c>
      <c r="S10" s="304">
        <v>4531885</v>
      </c>
      <c r="T10" s="317">
        <v>4662846</v>
      </c>
      <c r="U10" s="317">
        <v>4830324</v>
      </c>
      <c r="V10" s="317">
        <v>5006731</v>
      </c>
      <c r="W10" s="317">
        <v>5146701</v>
      </c>
      <c r="X10" s="317">
        <v>5269009</v>
      </c>
      <c r="Y10" s="304">
        <v>5387611</v>
      </c>
      <c r="Z10" s="304">
        <v>5587106</v>
      </c>
      <c r="AA10" s="304">
        <v>5831984</v>
      </c>
      <c r="AB10" s="304">
        <v>6004016</v>
      </c>
    </row>
    <row r="11" spans="1:28" x14ac:dyDescent="0.25">
      <c r="A11" s="239"/>
      <c r="B11" s="240" t="s">
        <v>3</v>
      </c>
      <c r="C11" s="304">
        <v>212613.56743704525</v>
      </c>
      <c r="D11" s="304">
        <v>229153.65440228209</v>
      </c>
      <c r="E11" s="304">
        <v>240137.25108543481</v>
      </c>
      <c r="F11" s="304">
        <v>270242.50106352114</v>
      </c>
      <c r="G11" s="304">
        <v>281092.3081671283</v>
      </c>
      <c r="H11" s="304">
        <v>238324.91780791216</v>
      </c>
      <c r="I11" s="304">
        <v>195783.55442484393</v>
      </c>
      <c r="J11" s="304">
        <v>175604.29377836658</v>
      </c>
      <c r="K11" s="304">
        <v>145685.50459669431</v>
      </c>
      <c r="L11" s="304">
        <v>141449.47807800962</v>
      </c>
      <c r="M11" s="304">
        <v>150391.82561946276</v>
      </c>
      <c r="N11" s="304">
        <v>146901.54791336352</v>
      </c>
      <c r="O11" s="304">
        <v>150841.48811769835</v>
      </c>
      <c r="P11" s="304">
        <v>160514.29596290388</v>
      </c>
      <c r="Q11" s="304">
        <v>162764.76778587498</v>
      </c>
      <c r="R11" s="304">
        <v>140810.62930465658</v>
      </c>
      <c r="S11" s="304">
        <v>161737</v>
      </c>
      <c r="T11" s="317">
        <v>157022</v>
      </c>
      <c r="U11" s="317">
        <v>160541</v>
      </c>
      <c r="V11" s="317">
        <v>172129</v>
      </c>
      <c r="W11" s="317">
        <v>177917</v>
      </c>
      <c r="X11" s="317">
        <v>183877</v>
      </c>
      <c r="Y11" s="304">
        <v>185162</v>
      </c>
      <c r="Z11" s="304">
        <v>217372</v>
      </c>
      <c r="AA11" s="304">
        <v>214976</v>
      </c>
      <c r="AB11" s="304">
        <v>221160</v>
      </c>
    </row>
    <row r="12" spans="1:28" x14ac:dyDescent="0.25">
      <c r="A12" s="239"/>
      <c r="B12" s="240" t="s">
        <v>4</v>
      </c>
      <c r="C12" s="304">
        <v>99083.116020415982</v>
      </c>
      <c r="D12" s="304">
        <v>96150.626745559799</v>
      </c>
      <c r="E12" s="304">
        <v>84289.946782649815</v>
      </c>
      <c r="F12" s="304">
        <v>87196.033394581522</v>
      </c>
      <c r="G12" s="304">
        <v>88917.765922569582</v>
      </c>
      <c r="H12" s="304">
        <v>89422.545352127432</v>
      </c>
      <c r="I12" s="304">
        <v>108076.43536181634</v>
      </c>
      <c r="J12" s="304">
        <v>108181.71528375626</v>
      </c>
      <c r="K12" s="304">
        <v>117032.4690692304</v>
      </c>
      <c r="L12" s="304">
        <v>120221.13903119406</v>
      </c>
      <c r="M12" s="304">
        <v>121892.27242718262</v>
      </c>
      <c r="N12" s="304">
        <v>101275.06364970247</v>
      </c>
      <c r="O12" s="304">
        <v>105046.02707819667</v>
      </c>
      <c r="P12" s="304">
        <v>105725.56432269665</v>
      </c>
      <c r="Q12" s="304">
        <v>106703.3229283409</v>
      </c>
      <c r="R12" s="304">
        <v>112541.74764306692</v>
      </c>
      <c r="S12" s="304">
        <v>116182</v>
      </c>
      <c r="T12" s="317">
        <v>117594</v>
      </c>
      <c r="U12" s="317">
        <v>119439</v>
      </c>
      <c r="V12" s="317">
        <v>120366</v>
      </c>
      <c r="W12" s="317">
        <v>121121</v>
      </c>
      <c r="X12" s="317">
        <v>122007</v>
      </c>
      <c r="Y12" s="304">
        <v>122435</v>
      </c>
      <c r="Z12" s="304">
        <v>123166</v>
      </c>
      <c r="AA12" s="304">
        <v>124135</v>
      </c>
      <c r="AB12" s="304">
        <v>125875</v>
      </c>
    </row>
    <row r="13" spans="1:28" x14ac:dyDescent="0.25">
      <c r="A13" s="221" t="s">
        <v>17</v>
      </c>
      <c r="B13" s="236" t="s">
        <v>222</v>
      </c>
      <c r="C13" s="222">
        <v>2644188.4574091751</v>
      </c>
      <c r="D13" s="222">
        <v>2820244.1400735108</v>
      </c>
      <c r="E13" s="222">
        <v>2872556.0196454246</v>
      </c>
      <c r="F13" s="222">
        <v>3059073.7346314657</v>
      </c>
      <c r="G13" s="222">
        <v>3584870.2588493028</v>
      </c>
      <c r="H13" s="222">
        <v>3908309.7741544242</v>
      </c>
      <c r="I13" s="222">
        <v>4036565.3156223809</v>
      </c>
      <c r="J13" s="222">
        <v>4329873.6571696056</v>
      </c>
      <c r="K13" s="222">
        <v>4709885.5034468938</v>
      </c>
      <c r="L13" s="222">
        <v>4514625.6477521071</v>
      </c>
      <c r="M13" s="222">
        <v>4693059.2663123095</v>
      </c>
      <c r="N13" s="222">
        <v>4921837.0476435022</v>
      </c>
      <c r="O13" s="222">
        <v>5036634.3681864236</v>
      </c>
      <c r="P13" s="222">
        <v>5094824.0855836384</v>
      </c>
      <c r="Q13" s="222">
        <v>5315788.366060162</v>
      </c>
      <c r="R13" s="222">
        <v>5602641.1426776303</v>
      </c>
      <c r="S13" s="222">
        <v>5939635</v>
      </c>
      <c r="T13" s="222">
        <v>6213295</v>
      </c>
      <c r="U13" s="222">
        <v>6783864</v>
      </c>
      <c r="V13" s="222">
        <v>6800675</v>
      </c>
      <c r="W13" s="222">
        <v>6409967</v>
      </c>
      <c r="X13" s="222">
        <v>6935438</v>
      </c>
      <c r="Y13" s="222">
        <v>7421583</v>
      </c>
      <c r="Z13" s="222">
        <v>7133708</v>
      </c>
      <c r="AA13" s="222">
        <v>7063185</v>
      </c>
      <c r="AB13" s="222">
        <v>7432403.1623503007</v>
      </c>
    </row>
    <row r="14" spans="1:28" x14ac:dyDescent="0.25">
      <c r="A14" s="224"/>
      <c r="B14" s="241" t="s">
        <v>6</v>
      </c>
      <c r="C14" s="304">
        <v>387010.23810288514</v>
      </c>
      <c r="D14" s="304">
        <v>410560.0775216177</v>
      </c>
      <c r="E14" s="304">
        <v>437974.99475073325</v>
      </c>
      <c r="F14" s="304">
        <v>481275.62714690715</v>
      </c>
      <c r="G14" s="304">
        <v>581835.63982337492</v>
      </c>
      <c r="H14" s="304">
        <v>521257.41341078409</v>
      </c>
      <c r="I14" s="304">
        <v>546871.3463831488</v>
      </c>
      <c r="J14" s="304">
        <v>576680.63804521435</v>
      </c>
      <c r="K14" s="304">
        <v>598022.51497439388</v>
      </c>
      <c r="L14" s="304">
        <v>591832.75376453961</v>
      </c>
      <c r="M14" s="304">
        <v>606177.83149362612</v>
      </c>
      <c r="N14" s="304">
        <v>581713.03963644232</v>
      </c>
      <c r="O14" s="304">
        <v>612310.09187265066</v>
      </c>
      <c r="P14" s="304">
        <v>623161.45005655347</v>
      </c>
      <c r="Q14" s="304">
        <v>629518.29605948902</v>
      </c>
      <c r="R14" s="304">
        <v>654371.22759018268</v>
      </c>
      <c r="S14" s="304">
        <v>691258</v>
      </c>
      <c r="T14" s="317">
        <v>685104</v>
      </c>
      <c r="U14" s="317">
        <v>734818</v>
      </c>
      <c r="V14" s="317">
        <v>738791</v>
      </c>
      <c r="W14" s="317">
        <v>685844</v>
      </c>
      <c r="X14" s="317">
        <v>697669</v>
      </c>
      <c r="Y14" s="304">
        <v>651208</v>
      </c>
      <c r="Z14" s="304">
        <v>630143</v>
      </c>
      <c r="AA14" s="304">
        <v>614814</v>
      </c>
      <c r="AB14" s="304">
        <v>592091</v>
      </c>
    </row>
    <row r="15" spans="1:28" x14ac:dyDescent="0.25">
      <c r="A15" s="224"/>
      <c r="B15" s="238" t="s">
        <v>7</v>
      </c>
      <c r="C15" s="225">
        <v>1405601.9201351926</v>
      </c>
      <c r="D15" s="225">
        <v>1555622.8579714764</v>
      </c>
      <c r="E15" s="225">
        <v>1622115.6917492812</v>
      </c>
      <c r="F15" s="225">
        <v>1742266.9406378907</v>
      </c>
      <c r="G15" s="225">
        <v>2026951.3983467186</v>
      </c>
      <c r="H15" s="225">
        <v>2345749.7132635568</v>
      </c>
      <c r="I15" s="225">
        <v>2590683.4102846449</v>
      </c>
      <c r="J15" s="225">
        <v>2799583.8108966891</v>
      </c>
      <c r="K15" s="225">
        <v>2971396.2818027562</v>
      </c>
      <c r="L15" s="225">
        <v>2854407.3981721699</v>
      </c>
      <c r="M15" s="225">
        <v>2903662.82214336</v>
      </c>
      <c r="N15" s="225">
        <v>2979531.2781930091</v>
      </c>
      <c r="O15" s="225">
        <v>3039515.5460329219</v>
      </c>
      <c r="P15" s="225">
        <v>3202692.3887045728</v>
      </c>
      <c r="Q15" s="225">
        <v>3387283.1840582732</v>
      </c>
      <c r="R15" s="225">
        <v>3526713.9547530059</v>
      </c>
      <c r="S15" s="225">
        <v>3668778.0000000005</v>
      </c>
      <c r="T15" s="225">
        <v>3847353</v>
      </c>
      <c r="U15" s="225">
        <v>4119706</v>
      </c>
      <c r="V15" s="225">
        <v>4305977</v>
      </c>
      <c r="W15" s="225">
        <v>3970245.9999999995</v>
      </c>
      <c r="X15" s="225">
        <v>4388024</v>
      </c>
      <c r="Y15" s="225">
        <v>4864350</v>
      </c>
      <c r="Z15" s="225">
        <v>4608423</v>
      </c>
      <c r="AA15" s="225">
        <v>4748113</v>
      </c>
      <c r="AB15" s="225">
        <v>4841123</v>
      </c>
    </row>
    <row r="16" spans="1:28" x14ac:dyDescent="0.25">
      <c r="A16" s="224"/>
      <c r="B16" s="241" t="s">
        <v>8</v>
      </c>
      <c r="C16" s="304">
        <v>1117699.3944698432</v>
      </c>
      <c r="D16" s="304">
        <v>1249416.9111191374</v>
      </c>
      <c r="E16" s="304">
        <v>1296092.0932678594</v>
      </c>
      <c r="F16" s="304">
        <v>1395022.8731692457</v>
      </c>
      <c r="G16" s="304">
        <v>1658121.0024425369</v>
      </c>
      <c r="H16" s="304">
        <v>1955447.1480525229</v>
      </c>
      <c r="I16" s="304">
        <v>2167420.4511235133</v>
      </c>
      <c r="J16" s="304">
        <v>2353825.5521897804</v>
      </c>
      <c r="K16" s="304">
        <v>2495527.8135779398</v>
      </c>
      <c r="L16" s="304">
        <v>2344422.6178608369</v>
      </c>
      <c r="M16" s="304">
        <v>2356726.3286543898</v>
      </c>
      <c r="N16" s="304">
        <v>2393526.7120730281</v>
      </c>
      <c r="O16" s="304">
        <v>2413881.8704137495</v>
      </c>
      <c r="P16" s="304">
        <v>2529946.7520461762</v>
      </c>
      <c r="Q16" s="304">
        <v>2667136.07941995</v>
      </c>
      <c r="R16" s="304">
        <v>2755731.9196215039</v>
      </c>
      <c r="S16" s="304">
        <v>2841708.7218924635</v>
      </c>
      <c r="T16" s="317">
        <v>2957914.3844979987</v>
      </c>
      <c r="U16" s="317">
        <v>3162575.9357679589</v>
      </c>
      <c r="V16" s="317">
        <v>3274235.3016279317</v>
      </c>
      <c r="W16" s="317">
        <v>2906578.3405579822</v>
      </c>
      <c r="X16" s="317">
        <v>3240794</v>
      </c>
      <c r="Y16" s="304">
        <v>3626559</v>
      </c>
      <c r="Z16" s="304">
        <v>3269760</v>
      </c>
      <c r="AA16" s="304">
        <v>3300543.7556706569</v>
      </c>
      <c r="AB16" s="304">
        <v>3277708.9620311665</v>
      </c>
    </row>
    <row r="17" spans="1:28" x14ac:dyDescent="0.25">
      <c r="A17" s="224"/>
      <c r="B17" s="241" t="s">
        <v>9</v>
      </c>
      <c r="C17" s="304">
        <v>142702.32870222634</v>
      </c>
      <c r="D17" s="304">
        <v>153442.11863594223</v>
      </c>
      <c r="E17" s="304">
        <v>165242.56094517736</v>
      </c>
      <c r="F17" s="304">
        <v>177630.35819036371</v>
      </c>
      <c r="G17" s="304">
        <v>190466.45563829099</v>
      </c>
      <c r="H17" s="304">
        <v>203591.96190415992</v>
      </c>
      <c r="I17" s="304">
        <v>224339.39566132321</v>
      </c>
      <c r="J17" s="304">
        <v>239309.23050943762</v>
      </c>
      <c r="K17" s="304">
        <v>259130.86036474732</v>
      </c>
      <c r="L17" s="304">
        <v>281418.34526737477</v>
      </c>
      <c r="M17" s="304">
        <v>306028.02375958016</v>
      </c>
      <c r="N17" s="304">
        <v>332119.40071143775</v>
      </c>
      <c r="O17" s="304">
        <v>358818.47716990666</v>
      </c>
      <c r="P17" s="304">
        <v>390062.35841075459</v>
      </c>
      <c r="Q17" s="304">
        <v>422385.10848163825</v>
      </c>
      <c r="R17" s="304">
        <v>457082.42777031462</v>
      </c>
      <c r="S17" s="304">
        <v>494948.67524571141</v>
      </c>
      <c r="T17" s="317">
        <v>538400.82385783433</v>
      </c>
      <c r="U17" s="317">
        <v>585867.43415454158</v>
      </c>
      <c r="V17" s="317">
        <v>638625.54988810921</v>
      </c>
      <c r="W17" s="317">
        <v>647374.33350436448</v>
      </c>
      <c r="X17" s="317">
        <v>705485</v>
      </c>
      <c r="Y17" s="304">
        <v>768249</v>
      </c>
      <c r="Z17" s="304">
        <v>838794</v>
      </c>
      <c r="AA17" s="304">
        <v>914696.66731026745</v>
      </c>
      <c r="AB17" s="304">
        <v>996220.74546241935</v>
      </c>
    </row>
    <row r="18" spans="1:28" x14ac:dyDescent="0.25">
      <c r="A18" s="224"/>
      <c r="B18" s="241" t="s">
        <v>10</v>
      </c>
      <c r="C18" s="304">
        <v>145200.19696312293</v>
      </c>
      <c r="D18" s="304">
        <v>152763.82821639662</v>
      </c>
      <c r="E18" s="304">
        <v>160781.03753624437</v>
      </c>
      <c r="F18" s="304">
        <v>169613.70927828143</v>
      </c>
      <c r="G18" s="304">
        <v>178363.94026589068</v>
      </c>
      <c r="H18" s="304">
        <v>186710.60330687417</v>
      </c>
      <c r="I18" s="304">
        <v>198923.56349980854</v>
      </c>
      <c r="J18" s="304">
        <v>206449.02819747082</v>
      </c>
      <c r="K18" s="304">
        <v>216737.60786006926</v>
      </c>
      <c r="L18" s="304">
        <v>228566.43504395825</v>
      </c>
      <c r="M18" s="304">
        <v>240908.46972939023</v>
      </c>
      <c r="N18" s="304">
        <v>253885.16540854331</v>
      </c>
      <c r="O18" s="304">
        <v>266815.19844926568</v>
      </c>
      <c r="P18" s="304">
        <v>282683.2782476421</v>
      </c>
      <c r="Q18" s="304">
        <v>297761.99615668482</v>
      </c>
      <c r="R18" s="304">
        <v>313899.60736118723</v>
      </c>
      <c r="S18" s="304">
        <v>332120.60286182526</v>
      </c>
      <c r="T18" s="317">
        <v>351037.79164416716</v>
      </c>
      <c r="U18" s="317">
        <v>371262.63007749961</v>
      </c>
      <c r="V18" s="317">
        <v>393116.14848395938</v>
      </c>
      <c r="W18" s="317">
        <v>416293.32593765308</v>
      </c>
      <c r="X18" s="317">
        <v>441745</v>
      </c>
      <c r="Y18" s="304">
        <v>469542</v>
      </c>
      <c r="Z18" s="304">
        <v>499869</v>
      </c>
      <c r="AA18" s="304">
        <v>532872.57701907563</v>
      </c>
      <c r="AB18" s="304">
        <v>567193.29250641412</v>
      </c>
    </row>
    <row r="19" spans="1:28" x14ac:dyDescent="0.25">
      <c r="A19" s="224"/>
      <c r="B19" s="241" t="s">
        <v>223</v>
      </c>
      <c r="C19" s="304">
        <v>478550.84778311022</v>
      </c>
      <c r="D19" s="304">
        <v>459445.9583326588</v>
      </c>
      <c r="E19" s="304">
        <v>419778.2824871841</v>
      </c>
      <c r="F19" s="304">
        <v>427573.71001640963</v>
      </c>
      <c r="G19" s="304">
        <v>566769.00629914063</v>
      </c>
      <c r="H19" s="304">
        <v>546559.67588350212</v>
      </c>
      <c r="I19" s="304">
        <v>343289.0538418584</v>
      </c>
      <c r="J19" s="304">
        <v>328487.42037590186</v>
      </c>
      <c r="K19" s="304">
        <v>431750.09744014859</v>
      </c>
      <c r="L19" s="304">
        <v>407180.98123850941</v>
      </c>
      <c r="M19" s="304">
        <v>473964.34522618866</v>
      </c>
      <c r="N19" s="304">
        <v>707873.61424693465</v>
      </c>
      <c r="O19" s="304">
        <v>717927.80852273083</v>
      </c>
      <c r="P19" s="304">
        <v>566094.5682160937</v>
      </c>
      <c r="Q19" s="304">
        <v>573706.1187597164</v>
      </c>
      <c r="R19" s="304">
        <v>635857.74187110888</v>
      </c>
      <c r="S19" s="304">
        <v>681030</v>
      </c>
      <c r="T19" s="317">
        <v>690618</v>
      </c>
      <c r="U19" s="317">
        <v>745548</v>
      </c>
      <c r="V19" s="317">
        <v>786907</v>
      </c>
      <c r="W19" s="317">
        <v>814703</v>
      </c>
      <c r="X19" s="317">
        <v>888101</v>
      </c>
      <c r="Y19" s="304">
        <v>926804</v>
      </c>
      <c r="Z19" s="304">
        <v>1016276</v>
      </c>
      <c r="AA19" s="304">
        <v>833479</v>
      </c>
      <c r="AB19" s="304">
        <v>1075699</v>
      </c>
    </row>
    <row r="20" spans="1:28" x14ac:dyDescent="0.25">
      <c r="A20" s="224"/>
      <c r="B20" s="241" t="s">
        <v>11</v>
      </c>
      <c r="C20" s="304">
        <v>373025.45138798689</v>
      </c>
      <c r="D20" s="304">
        <v>394615.24624775746</v>
      </c>
      <c r="E20" s="304">
        <v>392687.05065822601</v>
      </c>
      <c r="F20" s="304">
        <v>407957.45683025825</v>
      </c>
      <c r="G20" s="304">
        <v>409314.21438006818</v>
      </c>
      <c r="H20" s="304">
        <v>494742.97159658076</v>
      </c>
      <c r="I20" s="304">
        <v>555721.5051127288</v>
      </c>
      <c r="J20" s="304">
        <v>625121.78785180056</v>
      </c>
      <c r="K20" s="304">
        <v>708716.6092295954</v>
      </c>
      <c r="L20" s="304">
        <v>661204.51457688841</v>
      </c>
      <c r="M20" s="304">
        <v>709254.26744913484</v>
      </c>
      <c r="N20" s="304">
        <v>652719.11556711572</v>
      </c>
      <c r="O20" s="304">
        <v>666880.92175812006</v>
      </c>
      <c r="P20" s="304">
        <v>702875.67860641901</v>
      </c>
      <c r="Q20" s="304">
        <v>725280.76718268311</v>
      </c>
      <c r="R20" s="304">
        <v>785698.21846333251</v>
      </c>
      <c r="S20" s="304">
        <v>898569</v>
      </c>
      <c r="T20" s="317">
        <v>990220</v>
      </c>
      <c r="U20" s="317">
        <v>1183792</v>
      </c>
      <c r="V20" s="317">
        <v>969000</v>
      </c>
      <c r="W20" s="317">
        <v>939174</v>
      </c>
      <c r="X20" s="317">
        <v>961644</v>
      </c>
      <c r="Y20" s="304">
        <v>979221</v>
      </c>
      <c r="Z20" s="304">
        <v>878866</v>
      </c>
      <c r="AA20" s="304">
        <v>866779</v>
      </c>
      <c r="AB20" s="304">
        <v>923490.16235030117</v>
      </c>
    </row>
    <row r="21" spans="1:28" ht="24" customHeight="1" x14ac:dyDescent="0.25">
      <c r="A21" s="221"/>
      <c r="B21" s="236" t="s">
        <v>224</v>
      </c>
      <c r="C21" s="222">
        <v>7662544.8340268983</v>
      </c>
      <c r="D21" s="222">
        <v>7834185.2301634122</v>
      </c>
      <c r="E21" s="222">
        <v>7949749.7002063552</v>
      </c>
      <c r="F21" s="222">
        <v>8317243.9852867592</v>
      </c>
      <c r="G21" s="222">
        <v>9005663.598275153</v>
      </c>
      <c r="H21" s="222">
        <v>9697427.0783674158</v>
      </c>
      <c r="I21" s="222">
        <v>9934979.1719108131</v>
      </c>
      <c r="J21" s="222">
        <v>10433761.702631224</v>
      </c>
      <c r="K21" s="222">
        <v>10863499.898399327</v>
      </c>
      <c r="L21" s="222">
        <v>10878252.645975683</v>
      </c>
      <c r="M21" s="222">
        <v>11076583.896463491</v>
      </c>
      <c r="N21" s="222">
        <v>11478517.478222746</v>
      </c>
      <c r="O21" s="222">
        <v>11805162.667768912</v>
      </c>
      <c r="P21" s="222">
        <v>12076015.856559191</v>
      </c>
      <c r="Q21" s="222">
        <v>12465822.822544094</v>
      </c>
      <c r="R21" s="222">
        <v>12880092.820865069</v>
      </c>
      <c r="S21" s="222">
        <v>13246592</v>
      </c>
      <c r="T21" s="222">
        <v>13682195</v>
      </c>
      <c r="U21" s="222">
        <v>14542296</v>
      </c>
      <c r="V21" s="222">
        <v>14631971</v>
      </c>
      <c r="W21" s="222">
        <v>14547827</v>
      </c>
      <c r="X21" s="222">
        <v>15359479</v>
      </c>
      <c r="Y21" s="222">
        <v>16200230</v>
      </c>
      <c r="Z21" s="222">
        <v>16108777</v>
      </c>
      <c r="AA21" s="222">
        <v>16612547</v>
      </c>
      <c r="AB21" s="222">
        <v>17127398.162350301</v>
      </c>
    </row>
    <row r="22" spans="1:28" x14ac:dyDescent="0.25">
      <c r="A22" s="221" t="s">
        <v>19</v>
      </c>
      <c r="B22" s="236" t="s">
        <v>225</v>
      </c>
      <c r="C22" s="222">
        <v>8144531.9560648464</v>
      </c>
      <c r="D22" s="222">
        <v>8547928.8764151521</v>
      </c>
      <c r="E22" s="222">
        <v>8862106.9696787614</v>
      </c>
      <c r="F22" s="222">
        <v>9363312.2021524515</v>
      </c>
      <c r="G22" s="222">
        <v>10034672.00916451</v>
      </c>
      <c r="H22" s="222">
        <v>10865657.153900098</v>
      </c>
      <c r="I22" s="222">
        <v>11792773.555560365</v>
      </c>
      <c r="J22" s="222">
        <v>12404421.68099576</v>
      </c>
      <c r="K22" s="222">
        <v>12989820.141869415</v>
      </c>
      <c r="L22" s="222">
        <v>13228661.827098493</v>
      </c>
      <c r="M22" s="222">
        <v>13576232.054795241</v>
      </c>
      <c r="N22" s="222">
        <v>13964279.288149476</v>
      </c>
      <c r="O22" s="222">
        <v>14450865.748901926</v>
      </c>
      <c r="P22" s="222">
        <v>15192532.89558807</v>
      </c>
      <c r="Q22" s="222">
        <v>15772481.370507456</v>
      </c>
      <c r="R22" s="222">
        <v>16434535.675899675</v>
      </c>
      <c r="S22" s="222">
        <v>17261613</v>
      </c>
      <c r="T22" s="222">
        <v>18232012</v>
      </c>
      <c r="U22" s="222">
        <v>19317324</v>
      </c>
      <c r="V22" s="222">
        <v>20284070</v>
      </c>
      <c r="W22" s="222">
        <v>20038838</v>
      </c>
      <c r="X22" s="222">
        <v>21223003</v>
      </c>
      <c r="Y22" s="222">
        <v>22643030</v>
      </c>
      <c r="Z22" s="222">
        <v>22651994</v>
      </c>
      <c r="AA22" s="222">
        <v>23161955.252</v>
      </c>
      <c r="AB22" s="222">
        <v>23863272.301481601</v>
      </c>
    </row>
    <row r="23" spans="1:28" x14ac:dyDescent="0.25">
      <c r="A23" s="224"/>
      <c r="B23" s="241" t="s">
        <v>13</v>
      </c>
      <c r="C23" s="226">
        <v>2786055.1188090025</v>
      </c>
      <c r="D23" s="226">
        <v>2921617.6249690307</v>
      </c>
      <c r="E23" s="226">
        <v>2973256.1666935734</v>
      </c>
      <c r="F23" s="226">
        <v>3139553.2011622945</v>
      </c>
      <c r="G23" s="226">
        <v>3455772.6322558015</v>
      </c>
      <c r="H23" s="226">
        <v>3907320.5185316489</v>
      </c>
      <c r="I23" s="226">
        <v>4235836.0592364175</v>
      </c>
      <c r="J23" s="226">
        <v>4452654.0137746315</v>
      </c>
      <c r="K23" s="226">
        <v>4652221.1735363174</v>
      </c>
      <c r="L23" s="226">
        <v>4517382.0307500148</v>
      </c>
      <c r="M23" s="226">
        <v>4569429.0275560794</v>
      </c>
      <c r="N23" s="226">
        <v>4638731.5319736786</v>
      </c>
      <c r="O23" s="226">
        <v>4684891.5327401441</v>
      </c>
      <c r="P23" s="226">
        <v>4839816.5434677154</v>
      </c>
      <c r="Q23" s="226">
        <v>5054009.6034069639</v>
      </c>
      <c r="R23" s="226">
        <v>5172213.2635519868</v>
      </c>
      <c r="S23" s="226">
        <v>5380330</v>
      </c>
      <c r="T23" s="318">
        <v>5727275</v>
      </c>
      <c r="U23" s="318">
        <v>6114661</v>
      </c>
      <c r="V23" s="318">
        <v>6331734</v>
      </c>
      <c r="W23" s="318">
        <v>5998707</v>
      </c>
      <c r="X23" s="318">
        <v>6647199</v>
      </c>
      <c r="Y23" s="226">
        <v>7325882</v>
      </c>
      <c r="Z23" s="226">
        <v>7034557</v>
      </c>
      <c r="AA23" s="226">
        <v>7267093</v>
      </c>
      <c r="AB23" s="226">
        <v>7296612</v>
      </c>
    </row>
    <row r="24" spans="1:28" x14ac:dyDescent="0.25">
      <c r="A24" s="224"/>
      <c r="B24" s="241" t="s">
        <v>226</v>
      </c>
      <c r="C24" s="226">
        <v>1762191.9573492915</v>
      </c>
      <c r="D24" s="226">
        <v>1869521.6290766085</v>
      </c>
      <c r="E24" s="226">
        <v>1900431.5479054775</v>
      </c>
      <c r="F24" s="226">
        <v>2000901.9669597733</v>
      </c>
      <c r="G24" s="226">
        <v>2090111.1809882021</v>
      </c>
      <c r="H24" s="226">
        <v>2195466.4290567115</v>
      </c>
      <c r="I24" s="226">
        <v>2306455.1788789113</v>
      </c>
      <c r="J24" s="226">
        <v>2489833.1768474514</v>
      </c>
      <c r="K24" s="226">
        <v>2539136.8018967966</v>
      </c>
      <c r="L24" s="226">
        <v>2714827.0064375829</v>
      </c>
      <c r="M24" s="226">
        <v>2791665.4187766137</v>
      </c>
      <c r="N24" s="226">
        <v>2865093.1582966344</v>
      </c>
      <c r="O24" s="226">
        <v>2907973.693854834</v>
      </c>
      <c r="P24" s="226">
        <v>3059426.4404167384</v>
      </c>
      <c r="Q24" s="226">
        <v>3192742.9842656069</v>
      </c>
      <c r="R24" s="226">
        <v>3354065.3669158062</v>
      </c>
      <c r="S24" s="226">
        <v>3448607</v>
      </c>
      <c r="T24" s="318">
        <v>3589252</v>
      </c>
      <c r="U24" s="318">
        <v>3707938</v>
      </c>
      <c r="V24" s="318">
        <v>3990773</v>
      </c>
      <c r="W24" s="318">
        <v>3634152</v>
      </c>
      <c r="X24" s="318">
        <v>3811190</v>
      </c>
      <c r="Y24" s="226">
        <v>3980936</v>
      </c>
      <c r="Z24" s="226">
        <v>4132065</v>
      </c>
      <c r="AA24" s="226">
        <v>4200059</v>
      </c>
      <c r="AB24" s="226">
        <v>4314883</v>
      </c>
    </row>
    <row r="25" spans="1:28" ht="28.5" customHeight="1" x14ac:dyDescent="0.25">
      <c r="A25" s="224"/>
      <c r="B25" s="242" t="s">
        <v>258</v>
      </c>
      <c r="C25" s="226">
        <v>148300.9850065377</v>
      </c>
      <c r="D25" s="226">
        <v>163156.72095033849</v>
      </c>
      <c r="E25" s="226">
        <v>179521.475801366</v>
      </c>
      <c r="F25" s="226">
        <v>197483.86545280647</v>
      </c>
      <c r="G25" s="226">
        <v>217166.18102605958</v>
      </c>
      <c r="H25" s="226">
        <v>238769.28221883668</v>
      </c>
      <c r="I25" s="226">
        <v>262944.96150708449</v>
      </c>
      <c r="J25" s="226">
        <v>275533.36759180459</v>
      </c>
      <c r="K25" s="226">
        <v>289208.51490499481</v>
      </c>
      <c r="L25" s="226">
        <v>303642.18819219706</v>
      </c>
      <c r="M25" s="226">
        <v>318786.71042125626</v>
      </c>
      <c r="N25" s="226">
        <v>334725.23539969459</v>
      </c>
      <c r="O25" s="226">
        <v>350967.02393412311</v>
      </c>
      <c r="P25" s="226">
        <v>368513.07082446566</v>
      </c>
      <c r="Q25" s="226">
        <v>386659.85889765335</v>
      </c>
      <c r="R25" s="226">
        <v>405595.63739642903</v>
      </c>
      <c r="S25" s="226">
        <v>425666</v>
      </c>
      <c r="T25" s="318">
        <v>442789</v>
      </c>
      <c r="U25" s="318">
        <v>460952</v>
      </c>
      <c r="V25" s="318">
        <v>479936</v>
      </c>
      <c r="W25" s="318">
        <v>499522</v>
      </c>
      <c r="X25" s="318">
        <v>520024</v>
      </c>
      <c r="Y25" s="226">
        <v>541222</v>
      </c>
      <c r="Z25" s="226">
        <v>563348</v>
      </c>
      <c r="AA25" s="226">
        <v>586418.25199999998</v>
      </c>
      <c r="AB25" s="226">
        <v>610325.30148159992</v>
      </c>
    </row>
    <row r="26" spans="1:28" x14ac:dyDescent="0.25">
      <c r="A26" s="224"/>
      <c r="B26" s="241" t="s">
        <v>228</v>
      </c>
      <c r="C26" s="226">
        <v>101149.68120919385</v>
      </c>
      <c r="D26" s="226">
        <v>102656.08804426112</v>
      </c>
      <c r="E26" s="226">
        <v>105235.42770282892</v>
      </c>
      <c r="F26" s="226">
        <v>112675.452173825</v>
      </c>
      <c r="G26" s="226">
        <v>139920.10353693285</v>
      </c>
      <c r="H26" s="226">
        <v>177497.96387635608</v>
      </c>
      <c r="I26" s="226">
        <v>240240.37871277818</v>
      </c>
      <c r="J26" s="226">
        <v>298902.39877439424</v>
      </c>
      <c r="K26" s="226">
        <v>391100.5015887653</v>
      </c>
      <c r="L26" s="226">
        <v>455063.07696030661</v>
      </c>
      <c r="M26" s="226">
        <v>448252.46972047898</v>
      </c>
      <c r="N26" s="226">
        <v>440763.37307669222</v>
      </c>
      <c r="O26" s="226">
        <v>513329.32236286235</v>
      </c>
      <c r="P26" s="226">
        <v>538781.32534769503</v>
      </c>
      <c r="Q26" s="226">
        <v>528909.21779281832</v>
      </c>
      <c r="R26" s="226">
        <v>570757.78258135961</v>
      </c>
      <c r="S26" s="226">
        <v>610952</v>
      </c>
      <c r="T26" s="318">
        <v>675174</v>
      </c>
      <c r="U26" s="318">
        <v>703443</v>
      </c>
      <c r="V26" s="318">
        <v>763216</v>
      </c>
      <c r="W26" s="318">
        <v>868338</v>
      </c>
      <c r="X26" s="318">
        <v>953818</v>
      </c>
      <c r="Y26" s="226">
        <v>1125119</v>
      </c>
      <c r="Z26" s="226">
        <v>1118252</v>
      </c>
      <c r="AA26" s="226">
        <v>1166286</v>
      </c>
      <c r="AB26" s="226">
        <v>1248041</v>
      </c>
    </row>
    <row r="27" spans="1:28" x14ac:dyDescent="0.25">
      <c r="A27" s="224"/>
      <c r="B27" s="241" t="s">
        <v>229</v>
      </c>
      <c r="C27" s="226">
        <v>228779.9687651963</v>
      </c>
      <c r="D27" s="226">
        <v>253572.02696121574</v>
      </c>
      <c r="E27" s="226">
        <v>266571.10797760123</v>
      </c>
      <c r="F27" s="226">
        <v>283228.16818960197</v>
      </c>
      <c r="G27" s="226">
        <v>317470.96485215466</v>
      </c>
      <c r="H27" s="226">
        <v>381983.74773154198</v>
      </c>
      <c r="I27" s="226">
        <v>439568.25535646931</v>
      </c>
      <c r="J27" s="226">
        <v>474187.80934566585</v>
      </c>
      <c r="K27" s="226">
        <v>523939.84281177749</v>
      </c>
      <c r="L27" s="226">
        <v>495489.14703161689</v>
      </c>
      <c r="M27" s="226">
        <v>461583.39950526506</v>
      </c>
      <c r="N27" s="226">
        <v>434421.2456305112</v>
      </c>
      <c r="O27" s="226">
        <v>431636.76136413828</v>
      </c>
      <c r="P27" s="226">
        <v>461758.96151234477</v>
      </c>
      <c r="Q27" s="226">
        <v>478651.27450414503</v>
      </c>
      <c r="R27" s="226">
        <v>504668.90267426509</v>
      </c>
      <c r="S27" s="226">
        <v>530185</v>
      </c>
      <c r="T27" s="318">
        <v>573828</v>
      </c>
      <c r="U27" s="318">
        <v>624079</v>
      </c>
      <c r="V27" s="318">
        <v>662149</v>
      </c>
      <c r="W27" s="318">
        <v>647435</v>
      </c>
      <c r="X27" s="318">
        <v>682988</v>
      </c>
      <c r="Y27" s="226">
        <v>730220</v>
      </c>
      <c r="Z27" s="226">
        <v>658921</v>
      </c>
      <c r="AA27" s="226">
        <v>575039</v>
      </c>
      <c r="AB27" s="226">
        <v>611070</v>
      </c>
    </row>
    <row r="28" spans="1:28" x14ac:dyDescent="0.25">
      <c r="A28" s="224"/>
      <c r="B28" s="224" t="s">
        <v>230</v>
      </c>
      <c r="C28" s="226">
        <v>950329.4728177964</v>
      </c>
      <c r="D28" s="226">
        <v>985934.07516550017</v>
      </c>
      <c r="E28" s="226">
        <v>1020427.2019879137</v>
      </c>
      <c r="F28" s="226">
        <v>1052954.0311665521</v>
      </c>
      <c r="G28" s="226">
        <v>1089218.8810885183</v>
      </c>
      <c r="H28" s="226">
        <v>1125966.7915792821</v>
      </c>
      <c r="I28" s="226">
        <v>1167041.1044227472</v>
      </c>
      <c r="J28" s="226">
        <v>1211486.3634519738</v>
      </c>
      <c r="K28" s="226">
        <v>1258790.2001461957</v>
      </c>
      <c r="L28" s="226">
        <v>1309316.0142664916</v>
      </c>
      <c r="M28" s="226">
        <v>1361721.2739206729</v>
      </c>
      <c r="N28" s="226">
        <v>1417680.9447863889</v>
      </c>
      <c r="O28" s="226">
        <v>1468631.6695464985</v>
      </c>
      <c r="P28" s="226">
        <v>1533340.1035791941</v>
      </c>
      <c r="Q28" s="226">
        <v>1593526.0614190623</v>
      </c>
      <c r="R28" s="226">
        <v>1657448.6934878067</v>
      </c>
      <c r="S28" s="226">
        <v>1735453</v>
      </c>
      <c r="T28" s="318">
        <v>1798794</v>
      </c>
      <c r="U28" s="318">
        <v>1863846</v>
      </c>
      <c r="V28" s="318">
        <v>1932853</v>
      </c>
      <c r="W28" s="318">
        <v>2006873</v>
      </c>
      <c r="X28" s="318">
        <v>2080095</v>
      </c>
      <c r="Y28" s="226">
        <v>2156942</v>
      </c>
      <c r="Z28" s="226">
        <v>2237142</v>
      </c>
      <c r="AA28" s="226">
        <v>2320700</v>
      </c>
      <c r="AB28" s="226">
        <v>2407856</v>
      </c>
    </row>
    <row r="29" spans="1:28" ht="33.75" customHeight="1" x14ac:dyDescent="0.25">
      <c r="A29" s="224"/>
      <c r="B29" s="241" t="s">
        <v>231</v>
      </c>
      <c r="C29" s="226">
        <v>774210.62411111477</v>
      </c>
      <c r="D29" s="226">
        <v>786887.58139787032</v>
      </c>
      <c r="E29" s="226">
        <v>838038.17975346628</v>
      </c>
      <c r="F29" s="226">
        <v>889990.70553126396</v>
      </c>
      <c r="G29" s="226">
        <v>941656.95740833902</v>
      </c>
      <c r="H29" s="226">
        <v>990794.78466597979</v>
      </c>
      <c r="I29" s="226">
        <v>1085282.8313222409</v>
      </c>
      <c r="J29" s="226">
        <v>1065491.1847894737</v>
      </c>
      <c r="K29" s="226">
        <v>1070320.0791519263</v>
      </c>
      <c r="L29" s="226">
        <v>959589.59613875975</v>
      </c>
      <c r="M29" s="226">
        <v>1039458.255720283</v>
      </c>
      <c r="N29" s="226">
        <v>1117537.124774192</v>
      </c>
      <c r="O29" s="226">
        <v>1254956.7229813468</v>
      </c>
      <c r="P29" s="226">
        <v>1380048.7699026926</v>
      </c>
      <c r="Q29" s="226">
        <v>1261099.4850409534</v>
      </c>
      <c r="R29" s="226">
        <v>1359824.1850094302</v>
      </c>
      <c r="S29" s="226">
        <v>1458465</v>
      </c>
      <c r="T29" s="318">
        <v>1547990</v>
      </c>
      <c r="U29" s="318">
        <v>1717130</v>
      </c>
      <c r="V29" s="318">
        <v>1776775</v>
      </c>
      <c r="W29" s="318">
        <v>1830153</v>
      </c>
      <c r="X29" s="318">
        <v>1820093</v>
      </c>
      <c r="Y29" s="226">
        <v>1853122</v>
      </c>
      <c r="Z29" s="226">
        <v>1722958</v>
      </c>
      <c r="AA29" s="226">
        <v>1602278</v>
      </c>
      <c r="AB29" s="226">
        <v>1742005</v>
      </c>
    </row>
    <row r="30" spans="1:28" x14ac:dyDescent="0.25">
      <c r="A30" s="224"/>
      <c r="B30" s="241" t="s">
        <v>232</v>
      </c>
      <c r="C30" s="226">
        <v>354346.92585051502</v>
      </c>
      <c r="D30" s="226">
        <v>364274.91210010304</v>
      </c>
      <c r="E30" s="226">
        <v>394859.08309746243</v>
      </c>
      <c r="F30" s="226">
        <v>435230.89025888353</v>
      </c>
      <c r="G30" s="226">
        <v>476683.97264920024</v>
      </c>
      <c r="H30" s="226">
        <v>491456.51868841681</v>
      </c>
      <c r="I30" s="226">
        <v>581970.12270836777</v>
      </c>
      <c r="J30" s="226">
        <v>588592.77972213528</v>
      </c>
      <c r="K30" s="226">
        <v>632653.37507712527</v>
      </c>
      <c r="L30" s="226">
        <v>691678.90053175297</v>
      </c>
      <c r="M30" s="226">
        <v>687671.51165700529</v>
      </c>
      <c r="N30" s="226">
        <v>717632.63246817223</v>
      </c>
      <c r="O30" s="226">
        <v>710974.34324718907</v>
      </c>
      <c r="P30" s="226">
        <v>754703.46952579333</v>
      </c>
      <c r="Q30" s="226">
        <v>874642.78071253223</v>
      </c>
      <c r="R30" s="226">
        <v>859989.04154415277</v>
      </c>
      <c r="S30" s="226">
        <v>954556</v>
      </c>
      <c r="T30" s="318">
        <v>939569</v>
      </c>
      <c r="U30" s="318">
        <v>972853</v>
      </c>
      <c r="V30" s="318">
        <v>991899</v>
      </c>
      <c r="W30" s="318">
        <v>1024760</v>
      </c>
      <c r="X30" s="318">
        <v>1012428</v>
      </c>
      <c r="Y30" s="226">
        <v>1071646</v>
      </c>
      <c r="Z30" s="226">
        <v>1133051</v>
      </c>
      <c r="AA30" s="226">
        <v>1247057</v>
      </c>
      <c r="AB30" s="226">
        <v>1288506</v>
      </c>
    </row>
    <row r="31" spans="1:28" ht="26.25" x14ac:dyDescent="0.25">
      <c r="A31" s="224"/>
      <c r="B31" s="241" t="s">
        <v>233</v>
      </c>
      <c r="C31" s="226">
        <v>118602.53250045415</v>
      </c>
      <c r="D31" s="226">
        <v>123864.02235115021</v>
      </c>
      <c r="E31" s="226">
        <v>130834.21894857072</v>
      </c>
      <c r="F31" s="226">
        <v>140671.69089057131</v>
      </c>
      <c r="G31" s="226">
        <v>147683.30458043714</v>
      </c>
      <c r="H31" s="226">
        <v>155050.89379777992</v>
      </c>
      <c r="I31" s="226">
        <v>171910.16232526145</v>
      </c>
      <c r="J31" s="226">
        <v>191023.26475041258</v>
      </c>
      <c r="K31" s="226">
        <v>206309.87344587588</v>
      </c>
      <c r="L31" s="226">
        <v>267262.72885124217</v>
      </c>
      <c r="M31" s="226">
        <v>286804.05572218751</v>
      </c>
      <c r="N31" s="226">
        <v>291628.88873091165</v>
      </c>
      <c r="O31" s="226">
        <v>320709.23602700711</v>
      </c>
      <c r="P31" s="226">
        <v>347501.63059694861</v>
      </c>
      <c r="Q31" s="226">
        <v>367958.88722512149</v>
      </c>
      <c r="R31" s="226">
        <v>394102.33678701741</v>
      </c>
      <c r="S31" s="226">
        <v>419645</v>
      </c>
      <c r="T31" s="318">
        <v>470322</v>
      </c>
      <c r="U31" s="318">
        <v>497098</v>
      </c>
      <c r="V31" s="318">
        <v>535541</v>
      </c>
      <c r="W31" s="318">
        <v>568638</v>
      </c>
      <c r="X31" s="318">
        <v>585137</v>
      </c>
      <c r="Y31" s="226">
        <v>600835</v>
      </c>
      <c r="Z31" s="226">
        <v>657046</v>
      </c>
      <c r="AA31" s="226">
        <v>679024</v>
      </c>
      <c r="AB31" s="226">
        <v>701954</v>
      </c>
    </row>
    <row r="32" spans="1:28" x14ac:dyDescent="0.25">
      <c r="A32" s="224"/>
      <c r="B32" s="241" t="s">
        <v>234</v>
      </c>
      <c r="C32" s="226">
        <v>920564.68964574346</v>
      </c>
      <c r="D32" s="226">
        <v>976444.19539907482</v>
      </c>
      <c r="E32" s="226">
        <v>1052932.5598104999</v>
      </c>
      <c r="F32" s="226">
        <v>1110622.2303668789</v>
      </c>
      <c r="G32" s="226">
        <v>1158987.8307788649</v>
      </c>
      <c r="H32" s="226">
        <v>1201350.223753545</v>
      </c>
      <c r="I32" s="226">
        <v>1301524.5010900877</v>
      </c>
      <c r="J32" s="226">
        <v>1356717.3219478182</v>
      </c>
      <c r="K32" s="226">
        <v>1426139.7793096402</v>
      </c>
      <c r="L32" s="226">
        <v>1514411.1379385283</v>
      </c>
      <c r="M32" s="226">
        <v>1610859.9317953959</v>
      </c>
      <c r="N32" s="226">
        <v>1706065.1530126026</v>
      </c>
      <c r="O32" s="226">
        <v>1806795.4428437832</v>
      </c>
      <c r="P32" s="226">
        <v>1908642.5804144833</v>
      </c>
      <c r="Q32" s="226">
        <v>2034281.2172426009</v>
      </c>
      <c r="R32" s="226">
        <v>2155870.4659514218</v>
      </c>
      <c r="S32" s="226">
        <v>2297754</v>
      </c>
      <c r="T32" s="318">
        <v>2467019</v>
      </c>
      <c r="U32" s="318">
        <v>2655324</v>
      </c>
      <c r="V32" s="318">
        <v>2819194</v>
      </c>
      <c r="W32" s="318">
        <v>2960260</v>
      </c>
      <c r="X32" s="318">
        <v>3110031</v>
      </c>
      <c r="Y32" s="226">
        <v>3257106</v>
      </c>
      <c r="Z32" s="226">
        <v>3394654</v>
      </c>
      <c r="AA32" s="226">
        <v>3518001</v>
      </c>
      <c r="AB32" s="226">
        <v>3642020</v>
      </c>
    </row>
    <row r="33" spans="1:28" x14ac:dyDescent="0.25">
      <c r="A33" s="228" t="s">
        <v>20</v>
      </c>
      <c r="B33" s="229" t="s">
        <v>14</v>
      </c>
      <c r="C33" s="230">
        <v>15807076.790091746</v>
      </c>
      <c r="D33" s="230">
        <v>16382114.106578564</v>
      </c>
      <c r="E33" s="230">
        <v>16811856.669885118</v>
      </c>
      <c r="F33" s="230">
        <v>17680556.187439211</v>
      </c>
      <c r="G33" s="230">
        <v>19040335.607439663</v>
      </c>
      <c r="H33" s="230">
        <v>20563084.232267514</v>
      </c>
      <c r="I33" s="230">
        <v>21727752.72747118</v>
      </c>
      <c r="J33" s="230">
        <v>22838183.383626983</v>
      </c>
      <c r="K33" s="230">
        <v>23853320.040268742</v>
      </c>
      <c r="L33" s="230">
        <v>24106914.473074175</v>
      </c>
      <c r="M33" s="230">
        <v>24652815.951258734</v>
      </c>
      <c r="N33" s="230">
        <v>25442796.766372222</v>
      </c>
      <c r="O33" s="230">
        <v>26256028.416670837</v>
      </c>
      <c r="P33" s="230">
        <v>27268548.752147261</v>
      </c>
      <c r="Q33" s="230">
        <v>28238304.193051551</v>
      </c>
      <c r="R33" s="230">
        <v>29314628.496764742</v>
      </c>
      <c r="S33" s="230">
        <v>30508205</v>
      </c>
      <c r="T33" s="230">
        <v>31914207</v>
      </c>
      <c r="U33" s="230">
        <v>33859620</v>
      </c>
      <c r="V33" s="230">
        <v>34916041</v>
      </c>
      <c r="W33" s="230">
        <v>34586665</v>
      </c>
      <c r="X33" s="230">
        <v>36582482</v>
      </c>
      <c r="Y33" s="230">
        <v>38843260</v>
      </c>
      <c r="Z33" s="230">
        <v>38760771</v>
      </c>
      <c r="AA33" s="230">
        <v>39774502.252000004</v>
      </c>
      <c r="AB33" s="230">
        <v>40990670.463831902</v>
      </c>
    </row>
    <row r="34" spans="1:28" x14ac:dyDescent="0.25">
      <c r="A34" s="231" t="s">
        <v>235</v>
      </c>
      <c r="B34" s="231" t="s">
        <v>236</v>
      </c>
      <c r="C34" s="232">
        <v>899578.65071518393</v>
      </c>
      <c r="D34" s="232">
        <v>933975.75666213722</v>
      </c>
      <c r="E34" s="232">
        <v>946397.39258239348</v>
      </c>
      <c r="F34" s="232">
        <v>1086357.1048368234</v>
      </c>
      <c r="G34" s="232">
        <v>1190433.4586826717</v>
      </c>
      <c r="H34" s="232">
        <v>1170938.4108677574</v>
      </c>
      <c r="I34" s="232">
        <v>1321800.99008843</v>
      </c>
      <c r="J34" s="232">
        <v>1297188.3501751295</v>
      </c>
      <c r="K34" s="232">
        <v>1359206.360739629</v>
      </c>
      <c r="L34" s="232">
        <v>1600447.7039007093</v>
      </c>
      <c r="M34" s="232">
        <v>1377395.1158331125</v>
      </c>
      <c r="N34" s="232">
        <v>1456850.1250419654</v>
      </c>
      <c r="O34" s="232">
        <v>1531323.8263909535</v>
      </c>
      <c r="P34" s="232">
        <v>1489924.2477559205</v>
      </c>
      <c r="Q34" s="232">
        <v>1591092.5995955956</v>
      </c>
      <c r="R34" s="232">
        <v>1680356.9855671576</v>
      </c>
      <c r="S34" s="232">
        <v>2442880</v>
      </c>
      <c r="T34" s="232">
        <v>2483605</v>
      </c>
      <c r="U34" s="232">
        <v>2610793</v>
      </c>
      <c r="V34" s="232">
        <v>2555422</v>
      </c>
      <c r="W34" s="232">
        <v>2449628</v>
      </c>
      <c r="X34" s="232">
        <v>2894190</v>
      </c>
      <c r="Y34" s="232">
        <v>2906476</v>
      </c>
      <c r="Z34" s="232">
        <v>2672001</v>
      </c>
      <c r="AA34" s="232">
        <v>2749577</v>
      </c>
      <c r="AB34" s="232">
        <v>3239611.9168201354</v>
      </c>
    </row>
    <row r="35" spans="1:28" x14ac:dyDescent="0.25">
      <c r="A35" s="231" t="s">
        <v>21</v>
      </c>
      <c r="B35" s="231" t="s">
        <v>194</v>
      </c>
      <c r="C35" s="232">
        <v>66629.757921474898</v>
      </c>
      <c r="D35" s="232">
        <v>68478.574133463582</v>
      </c>
      <c r="E35" s="232">
        <v>63098.877991190522</v>
      </c>
      <c r="F35" s="232">
        <v>115987.76672626636</v>
      </c>
      <c r="G35" s="232">
        <v>119241.89659929572</v>
      </c>
      <c r="H35" s="232">
        <v>159065.22881790568</v>
      </c>
      <c r="I35" s="232">
        <v>168958.05187938153</v>
      </c>
      <c r="J35" s="232">
        <v>237776.07092174934</v>
      </c>
      <c r="K35" s="232">
        <v>808196.31135366578</v>
      </c>
      <c r="L35" s="232">
        <v>455579.37733202317</v>
      </c>
      <c r="M35" s="232">
        <v>399217.82070767501</v>
      </c>
      <c r="N35" s="232">
        <v>581713.07515036338</v>
      </c>
      <c r="O35" s="232">
        <v>672620.89687926101</v>
      </c>
      <c r="P35" s="232">
        <v>459677.92718678381</v>
      </c>
      <c r="Q35" s="232">
        <v>365702.14732191915</v>
      </c>
      <c r="R35" s="232">
        <v>288529.25760436687</v>
      </c>
      <c r="S35" s="232">
        <v>226036</v>
      </c>
      <c r="T35" s="232">
        <v>222184</v>
      </c>
      <c r="U35" s="232">
        <v>192402</v>
      </c>
      <c r="V35" s="232">
        <v>287359</v>
      </c>
      <c r="W35" s="232">
        <v>325947</v>
      </c>
      <c r="X35" s="232">
        <v>375056</v>
      </c>
      <c r="Y35" s="232">
        <v>779803</v>
      </c>
      <c r="Z35" s="232">
        <v>632838</v>
      </c>
      <c r="AA35" s="232">
        <v>466788</v>
      </c>
      <c r="AB35" s="232">
        <v>617533.04495253821</v>
      </c>
    </row>
    <row r="36" spans="1:28" x14ac:dyDescent="0.25">
      <c r="A36" s="228" t="s">
        <v>22</v>
      </c>
      <c r="B36" s="229" t="s">
        <v>237</v>
      </c>
      <c r="C36" s="230">
        <v>16640025.682885455</v>
      </c>
      <c r="D36" s="230">
        <v>17247611.289107237</v>
      </c>
      <c r="E36" s="230">
        <v>17695155.18447632</v>
      </c>
      <c r="F36" s="230">
        <v>18650925.525549766</v>
      </c>
      <c r="G36" s="230">
        <v>20111527.169523038</v>
      </c>
      <c r="H36" s="230">
        <v>21574957.414317366</v>
      </c>
      <c r="I36" s="230">
        <v>22880595.66568023</v>
      </c>
      <c r="J36" s="230">
        <v>23897595.662880365</v>
      </c>
      <c r="K36" s="230">
        <v>24404330.089654706</v>
      </c>
      <c r="L36" s="230">
        <v>25251782.799642861</v>
      </c>
      <c r="M36" s="230">
        <v>25630993.24638417</v>
      </c>
      <c r="N36" s="230">
        <v>26317933.816263825</v>
      </c>
      <c r="O36" s="230">
        <v>27114731.346182529</v>
      </c>
      <c r="P36" s="230">
        <v>28298795.072716396</v>
      </c>
      <c r="Q36" s="230">
        <v>29463694.645325225</v>
      </c>
      <c r="R36" s="230">
        <v>30706456.22472753</v>
      </c>
      <c r="S36" s="230">
        <v>32725049</v>
      </c>
      <c r="T36" s="230">
        <v>34175628</v>
      </c>
      <c r="U36" s="230">
        <v>36278011</v>
      </c>
      <c r="V36" s="230">
        <v>37184104</v>
      </c>
      <c r="W36" s="230">
        <v>36710346</v>
      </c>
      <c r="X36" s="230">
        <v>39101616</v>
      </c>
      <c r="Y36" s="230">
        <v>40969933</v>
      </c>
      <c r="Z36" s="230">
        <v>40799934</v>
      </c>
      <c r="AA36" s="230">
        <v>42057291.252000004</v>
      </c>
      <c r="AB36" s="230">
        <v>43612749.335699499</v>
      </c>
    </row>
    <row r="37" spans="1:28" x14ac:dyDescent="0.25">
      <c r="A37" s="231" t="s">
        <v>23</v>
      </c>
      <c r="B37" s="231" t="s">
        <v>238</v>
      </c>
      <c r="C37" s="232">
        <v>-256166.23784190125</v>
      </c>
      <c r="D37" s="232">
        <v>-256563.41225512442</v>
      </c>
      <c r="E37" s="232">
        <v>12707.0852531774</v>
      </c>
      <c r="F37" s="232">
        <v>460011.66965095227</v>
      </c>
      <c r="G37" s="232">
        <v>319073.3446995783</v>
      </c>
      <c r="H37" s="232">
        <v>309247.91847013781</v>
      </c>
      <c r="I37" s="232">
        <v>294037.74312925048</v>
      </c>
      <c r="J37" s="232">
        <v>272424.66208080447</v>
      </c>
      <c r="K37" s="232">
        <v>292903.3870062505</v>
      </c>
      <c r="L37" s="232">
        <v>400273.02098592161</v>
      </c>
      <c r="M37" s="232">
        <v>668701.59318575659</v>
      </c>
      <c r="N37" s="232">
        <v>823458.74739917798</v>
      </c>
      <c r="O37" s="232">
        <v>858351.27831077785</v>
      </c>
      <c r="P37" s="232">
        <v>889874.86932108842</v>
      </c>
      <c r="Q37" s="232">
        <v>1052148.1471268565</v>
      </c>
      <c r="R37" s="232">
        <v>1228502.5747396045</v>
      </c>
      <c r="S37" s="232">
        <v>1492194</v>
      </c>
      <c r="T37" s="232">
        <v>1479873</v>
      </c>
      <c r="U37" s="232">
        <v>1484165</v>
      </c>
      <c r="V37" s="232">
        <v>1934448</v>
      </c>
      <c r="W37" s="232">
        <v>2424050</v>
      </c>
      <c r="X37" s="232">
        <v>3275406</v>
      </c>
      <c r="Y37" s="232">
        <v>2806550</v>
      </c>
      <c r="Z37" s="232">
        <v>3235842</v>
      </c>
      <c r="AA37" s="232">
        <v>3193525</v>
      </c>
      <c r="AB37" s="232">
        <v>4122053</v>
      </c>
    </row>
    <row r="38" spans="1:28" x14ac:dyDescent="0.25">
      <c r="A38" s="228" t="s">
        <v>25</v>
      </c>
      <c r="B38" s="229" t="s">
        <v>239</v>
      </c>
      <c r="C38" s="230">
        <v>16383859.445043555</v>
      </c>
      <c r="D38" s="230">
        <v>16991047.876852114</v>
      </c>
      <c r="E38" s="230">
        <v>17707862.269729499</v>
      </c>
      <c r="F38" s="230">
        <v>19110937.195200719</v>
      </c>
      <c r="G38" s="230">
        <v>20430600.514222614</v>
      </c>
      <c r="H38" s="230">
        <v>21884205.332787503</v>
      </c>
      <c r="I38" s="230">
        <v>23174633.408809479</v>
      </c>
      <c r="J38" s="230">
        <v>24170020.324961171</v>
      </c>
      <c r="K38" s="230">
        <v>24697233.476660956</v>
      </c>
      <c r="L38" s="230">
        <v>25652055.820628781</v>
      </c>
      <c r="M38" s="230">
        <v>26299694.839569926</v>
      </c>
      <c r="N38" s="230">
        <v>27141392.563663002</v>
      </c>
      <c r="O38" s="230">
        <v>27973082.624493308</v>
      </c>
      <c r="P38" s="230">
        <v>29188669.942037486</v>
      </c>
      <c r="Q38" s="230">
        <v>30515842.792452082</v>
      </c>
      <c r="R38" s="230">
        <v>31934958.799467135</v>
      </c>
      <c r="S38" s="230">
        <v>34217243</v>
      </c>
      <c r="T38" s="230">
        <v>35655501</v>
      </c>
      <c r="U38" s="230">
        <v>37762176</v>
      </c>
      <c r="V38" s="230">
        <v>39118552</v>
      </c>
      <c r="W38" s="230">
        <v>39134396</v>
      </c>
      <c r="X38" s="230">
        <v>42377022</v>
      </c>
      <c r="Y38" s="230">
        <v>43776483</v>
      </c>
      <c r="Z38" s="230">
        <v>44035776</v>
      </c>
      <c r="AA38" s="230">
        <v>45250816.252000004</v>
      </c>
      <c r="AB38" s="230">
        <v>47734802.335699499</v>
      </c>
    </row>
    <row r="39" spans="1:28" x14ac:dyDescent="0.25">
      <c r="A39" s="231" t="s">
        <v>26</v>
      </c>
      <c r="B39" s="231" t="s">
        <v>240</v>
      </c>
      <c r="C39" s="233">
        <v>135.54918850000001</v>
      </c>
      <c r="D39" s="233">
        <v>138.874258</v>
      </c>
      <c r="E39" s="233">
        <v>142.28338300000001</v>
      </c>
      <c r="F39" s="233">
        <v>145.7787735</v>
      </c>
      <c r="G39" s="233">
        <v>149.36269950000002</v>
      </c>
      <c r="H39" s="233">
        <v>153.03749400000001</v>
      </c>
      <c r="I39" s="233">
        <v>156.80555650000002</v>
      </c>
      <c r="J39" s="233">
        <v>160.66935050000001</v>
      </c>
      <c r="K39" s="233">
        <v>164.63140950000002</v>
      </c>
      <c r="L39" s="233">
        <v>168.69433900000001</v>
      </c>
      <c r="M39" s="233">
        <v>172.860815</v>
      </c>
      <c r="N39" s="233">
        <v>177.13359</v>
      </c>
      <c r="O39" s="233">
        <v>181.51549299999999</v>
      </c>
      <c r="P39" s="233">
        <v>186.009433</v>
      </c>
      <c r="Q39" s="233">
        <v>190.61840000000001</v>
      </c>
      <c r="R39" s="233">
        <v>195.34547000000001</v>
      </c>
      <c r="S39" s="233">
        <v>200.19</v>
      </c>
      <c r="T39" s="233">
        <v>205.17</v>
      </c>
      <c r="U39" s="233">
        <v>209.75</v>
      </c>
      <c r="V39" s="233">
        <v>213.95</v>
      </c>
      <c r="W39" s="233">
        <v>218.24</v>
      </c>
      <c r="X39" s="233">
        <v>222.59</v>
      </c>
      <c r="Y39" s="233">
        <v>227</v>
      </c>
      <c r="Z39" s="233">
        <v>231.45</v>
      </c>
      <c r="AA39" s="233">
        <v>235.95</v>
      </c>
      <c r="AB39" s="233">
        <v>240.49</v>
      </c>
    </row>
    <row r="40" spans="1:28" x14ac:dyDescent="0.25">
      <c r="A40" s="231" t="s">
        <v>28</v>
      </c>
      <c r="B40" s="231" t="s">
        <v>241</v>
      </c>
      <c r="C40" s="234">
        <v>120870.21417353267</v>
      </c>
      <c r="D40" s="234">
        <v>122348.4331909238</v>
      </c>
      <c r="E40" s="234">
        <v>124454.88641305006</v>
      </c>
      <c r="F40" s="234">
        <v>131095.47251884869</v>
      </c>
      <c r="G40" s="234">
        <v>136785.15842720566</v>
      </c>
      <c r="H40" s="234">
        <v>142998.97862145797</v>
      </c>
      <c r="I40" s="234">
        <v>147792.1696531811</v>
      </c>
      <c r="J40" s="234">
        <v>150433.29825971488</v>
      </c>
      <c r="K40" s="234">
        <v>150015.31938327328</v>
      </c>
      <c r="L40" s="234">
        <v>152062.33933332391</v>
      </c>
      <c r="M40" s="234">
        <v>152143.76282774049</v>
      </c>
      <c r="N40" s="234">
        <v>153225.55458658634</v>
      </c>
      <c r="O40" s="234">
        <v>154108.51251409878</v>
      </c>
      <c r="P40" s="234">
        <v>156920.37479646254</v>
      </c>
      <c r="Q40" s="234">
        <v>160088.6524724375</v>
      </c>
      <c r="R40" s="234">
        <v>163479.39268551831</v>
      </c>
      <c r="S40" s="234">
        <v>170923.83735451321</v>
      </c>
      <c r="T40" s="234">
        <v>173785.15864892528</v>
      </c>
      <c r="U40" s="234">
        <v>180034.21215733016</v>
      </c>
      <c r="V40" s="234">
        <v>182839.69151670951</v>
      </c>
      <c r="W40" s="234">
        <v>179318.16348973606</v>
      </c>
      <c r="X40" s="234">
        <v>190381.5175883912</v>
      </c>
      <c r="Y40" s="234">
        <v>192847.94273127752</v>
      </c>
      <c r="Z40" s="234">
        <v>190260.42773817241</v>
      </c>
      <c r="AA40" s="234">
        <v>191781.37847849124</v>
      </c>
      <c r="AB40" s="234">
        <v>198489.75980581105</v>
      </c>
    </row>
  </sheetData>
  <mergeCells count="30">
    <mergeCell ref="AB3:AB4"/>
    <mergeCell ref="N1:O1"/>
    <mergeCell ref="X1:Y1"/>
    <mergeCell ref="Y3:Y4"/>
    <mergeCell ref="S3:S4"/>
    <mergeCell ref="Z3:Z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A3:AA4"/>
    <mergeCell ref="K3:K4"/>
    <mergeCell ref="X3:X4"/>
    <mergeCell ref="P3:P4"/>
    <mergeCell ref="N3:N4"/>
    <mergeCell ref="O3:O4"/>
    <mergeCell ref="Q3:Q4"/>
    <mergeCell ref="R3:R4"/>
    <mergeCell ref="T3:T4"/>
    <mergeCell ref="U3:U4"/>
    <mergeCell ref="V3:V4"/>
    <mergeCell ref="W3:W4"/>
    <mergeCell ref="M3:M4"/>
    <mergeCell ref="L3:L4"/>
  </mergeCells>
  <printOptions horizontalCentered="1"/>
  <pageMargins left="0.25" right="0.25" top="0.5" bottom="0.5" header="0.5" footer="0.3"/>
  <pageSetup paperSize="9" scale="58" orientation="landscape" r:id="rId1"/>
  <colBreaks count="1" manualBreakCount="1">
    <brk id="18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3"/>
  <sheetViews>
    <sheetView view="pageBreakPreview" zoomScale="80" zoomScaleNormal="14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5" sqref="B35"/>
    </sheetView>
  </sheetViews>
  <sheetFormatPr defaultColWidth="9.140625" defaultRowHeight="15" x14ac:dyDescent="0.25"/>
  <cols>
    <col min="1" max="1" width="5.7109375" style="113" customWidth="1"/>
    <col min="2" max="2" width="33.7109375" style="113" customWidth="1"/>
    <col min="3" max="3" width="10.85546875" style="113" customWidth="1"/>
    <col min="4" max="19" width="8.5703125" style="113" customWidth="1"/>
    <col min="20" max="23" width="8.5703125" style="113" bestFit="1" customWidth="1"/>
    <col min="24" max="24" width="9.28515625" style="113" bestFit="1" customWidth="1"/>
    <col min="25" max="25" width="9.28515625" style="113" customWidth="1"/>
    <col min="26" max="16384" width="9.140625" style="113"/>
  </cols>
  <sheetData>
    <row r="1" spans="1:28" ht="39.950000000000003" customHeight="1" x14ac:dyDescent="0.25">
      <c r="A1" s="243" t="s">
        <v>251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419" t="s">
        <v>260</v>
      </c>
      <c r="O1" s="419"/>
      <c r="P1" s="243"/>
      <c r="Q1" s="243"/>
      <c r="R1" s="243"/>
      <c r="S1" s="243"/>
      <c r="T1" s="243"/>
      <c r="U1" s="243"/>
      <c r="V1" s="243"/>
      <c r="W1" s="243"/>
      <c r="X1" s="419" t="s">
        <v>262</v>
      </c>
      <c r="Y1" s="419"/>
      <c r="Z1" s="112"/>
      <c r="AA1" s="112"/>
      <c r="AB1" s="112"/>
    </row>
    <row r="2" spans="1:28" ht="12" customHeight="1" x14ac:dyDescent="0.25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 t="s">
        <v>243</v>
      </c>
      <c r="R2" s="114"/>
      <c r="S2" s="115"/>
      <c r="T2" s="115"/>
      <c r="U2" s="115"/>
      <c r="V2" s="115"/>
      <c r="W2" s="115"/>
      <c r="Y2" s="115"/>
      <c r="Z2" s="115" t="s">
        <v>243</v>
      </c>
      <c r="AA2" s="115"/>
      <c r="AB2" s="115"/>
    </row>
    <row r="3" spans="1:28" ht="20.100000000000001" customHeight="1" x14ac:dyDescent="0.25">
      <c r="A3" s="426" t="s">
        <v>216</v>
      </c>
      <c r="B3" s="428" t="s">
        <v>0</v>
      </c>
      <c r="C3" s="420" t="s">
        <v>42</v>
      </c>
      <c r="D3" s="420" t="s">
        <v>43</v>
      </c>
      <c r="E3" s="420" t="s">
        <v>44</v>
      </c>
      <c r="F3" s="420" t="s">
        <v>45</v>
      </c>
      <c r="G3" s="420" t="s">
        <v>46</v>
      </c>
      <c r="H3" s="420" t="s">
        <v>47</v>
      </c>
      <c r="I3" s="420" t="s">
        <v>35</v>
      </c>
      <c r="J3" s="420" t="s">
        <v>48</v>
      </c>
      <c r="K3" s="420" t="s">
        <v>49</v>
      </c>
      <c r="L3" s="420" t="s">
        <v>50</v>
      </c>
      <c r="M3" s="420" t="s">
        <v>51</v>
      </c>
      <c r="N3" s="420" t="s">
        <v>52</v>
      </c>
      <c r="O3" s="420" t="s">
        <v>53</v>
      </c>
      <c r="P3" s="420" t="s">
        <v>61</v>
      </c>
      <c r="Q3" s="420" t="s">
        <v>54</v>
      </c>
      <c r="R3" s="420" t="s">
        <v>55</v>
      </c>
      <c r="S3" s="420" t="s">
        <v>36</v>
      </c>
      <c r="T3" s="422" t="s">
        <v>56</v>
      </c>
      <c r="U3" s="422" t="s">
        <v>57</v>
      </c>
      <c r="V3" s="422" t="s">
        <v>58</v>
      </c>
      <c r="W3" s="411" t="s">
        <v>59</v>
      </c>
      <c r="X3" s="411" t="s">
        <v>244</v>
      </c>
      <c r="Y3" s="424" t="s">
        <v>250</v>
      </c>
      <c r="Z3" s="411" t="s">
        <v>256</v>
      </c>
      <c r="AA3" s="411" t="s">
        <v>286</v>
      </c>
      <c r="AB3" s="411" t="s">
        <v>292</v>
      </c>
    </row>
    <row r="4" spans="1:28" ht="20.100000000000001" customHeight="1" x14ac:dyDescent="0.25">
      <c r="A4" s="427"/>
      <c r="B4" s="429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11"/>
      <c r="U4" s="411"/>
      <c r="V4" s="411"/>
      <c r="W4" s="423"/>
      <c r="X4" s="423"/>
      <c r="Y4" s="425"/>
      <c r="Z4" s="412"/>
      <c r="AA4" s="412"/>
      <c r="AB4" s="412"/>
    </row>
    <row r="5" spans="1:28" ht="30" customHeight="1" x14ac:dyDescent="0.25">
      <c r="A5" s="121" t="s">
        <v>15</v>
      </c>
      <c r="B5" s="122" t="s">
        <v>217</v>
      </c>
      <c r="C5" s="116"/>
      <c r="D5" s="117">
        <v>-8.7982721761136418E-2</v>
      </c>
      <c r="E5" s="117">
        <v>1.2615343765416185</v>
      </c>
      <c r="F5" s="117">
        <v>3.5645000266046196</v>
      </c>
      <c r="G5" s="117">
        <v>3.0927695570581761</v>
      </c>
      <c r="H5" s="117">
        <v>6.7946505561887562</v>
      </c>
      <c r="I5" s="117">
        <v>1.8879657524973936</v>
      </c>
      <c r="J5" s="117">
        <v>3.4835498861125984</v>
      </c>
      <c r="K5" s="117">
        <v>0.81466680123314461</v>
      </c>
      <c r="L5" s="117">
        <v>3.4128333332587317</v>
      </c>
      <c r="M5" s="117">
        <v>0.31267753331802339</v>
      </c>
      <c r="N5" s="117">
        <v>2.7125422154744996</v>
      </c>
      <c r="O5" s="117">
        <v>3.2310232479109544</v>
      </c>
      <c r="P5" s="117">
        <v>3.141945515780435</v>
      </c>
      <c r="Q5" s="117">
        <v>2.4185367061587897</v>
      </c>
      <c r="R5" s="117">
        <v>1.7820504569451003</v>
      </c>
      <c r="S5" s="117">
        <v>0.4054348021437022</v>
      </c>
      <c r="T5" s="117">
        <v>2.2162851102038843</v>
      </c>
      <c r="U5" s="117">
        <v>3.8765012250800055</v>
      </c>
      <c r="V5" s="117">
        <v>0.93915884034299779</v>
      </c>
      <c r="W5" s="117">
        <v>3.9146011081690801</v>
      </c>
      <c r="X5" s="117">
        <v>3.5166616284870997</v>
      </c>
      <c r="Y5" s="117">
        <v>4.2094524468719925</v>
      </c>
      <c r="Z5" s="117">
        <v>2.2374974184518521</v>
      </c>
      <c r="AA5" s="117">
        <v>6.398758605644133</v>
      </c>
      <c r="AB5" s="117">
        <v>1.5250547628208153</v>
      </c>
    </row>
    <row r="6" spans="1:28" ht="24.95" customHeight="1" x14ac:dyDescent="0.25">
      <c r="A6" s="131"/>
      <c r="B6" s="118" t="s">
        <v>218</v>
      </c>
      <c r="C6" s="118"/>
      <c r="D6" s="119">
        <v>-6.6990679453627848</v>
      </c>
      <c r="E6" s="119">
        <v>-3.1580193558017271</v>
      </c>
      <c r="F6" s="119">
        <v>1.3956495852568622</v>
      </c>
      <c r="G6" s="119">
        <v>0.82934468407893291</v>
      </c>
      <c r="H6" s="119">
        <v>12.924234370040551</v>
      </c>
      <c r="I6" s="119">
        <v>-0.31141761840012805</v>
      </c>
      <c r="J6" s="119">
        <v>5.6719636215221385</v>
      </c>
      <c r="K6" s="119">
        <v>-2.3169104376099767</v>
      </c>
      <c r="L6" s="119">
        <v>3.9482864464370095</v>
      </c>
      <c r="M6" s="119">
        <v>-5.236214045698901</v>
      </c>
      <c r="N6" s="119">
        <v>2.0781897332665835</v>
      </c>
      <c r="O6" s="119">
        <v>1.2473333895250676</v>
      </c>
      <c r="P6" s="119">
        <v>2.7865575717151927</v>
      </c>
      <c r="Q6" s="119">
        <v>1.8273508909515783</v>
      </c>
      <c r="R6" s="119">
        <v>-0.9859668097269747</v>
      </c>
      <c r="S6" s="119">
        <v>-3.8593276382483452</v>
      </c>
      <c r="T6" s="119">
        <v>1.3729635308689581</v>
      </c>
      <c r="U6" s="119">
        <v>4.6096329438050532</v>
      </c>
      <c r="V6" s="119">
        <v>-4.3826431350750426</v>
      </c>
      <c r="W6" s="119">
        <v>6.3209547919291396</v>
      </c>
      <c r="X6" s="119">
        <v>5.8328358940775757</v>
      </c>
      <c r="Y6" s="119">
        <v>8.2231951446537721</v>
      </c>
      <c r="Z6" s="119">
        <v>-1.1679815945767018</v>
      </c>
      <c r="AA6" s="119">
        <v>10.85644437516919</v>
      </c>
      <c r="AB6" s="119">
        <v>-1.015994295299933</v>
      </c>
    </row>
    <row r="7" spans="1:28" ht="15.75" x14ac:dyDescent="0.25">
      <c r="A7" s="132"/>
      <c r="B7" s="120" t="s">
        <v>219</v>
      </c>
      <c r="C7" s="120"/>
      <c r="D7" s="183">
        <v>-10.130128763791362</v>
      </c>
      <c r="E7" s="183">
        <v>-3.9766270811451676</v>
      </c>
      <c r="F7" s="183">
        <v>5.5231766427115758</v>
      </c>
      <c r="G7" s="183">
        <v>0.39542715636710568</v>
      </c>
      <c r="H7" s="183">
        <v>20.181262827296791</v>
      </c>
      <c r="I7" s="183">
        <v>-3.2012928295126528</v>
      </c>
      <c r="J7" s="183">
        <v>8.7527161978287182</v>
      </c>
      <c r="K7" s="183">
        <v>-4.8808720658559679</v>
      </c>
      <c r="L7" s="183">
        <v>7.2162139158097602</v>
      </c>
      <c r="M7" s="183">
        <v>-4.6041700048081111</v>
      </c>
      <c r="N7" s="183">
        <v>3.755785262082199</v>
      </c>
      <c r="O7" s="183">
        <v>7.251676722222868</v>
      </c>
      <c r="P7" s="183">
        <v>1.4546327881070056</v>
      </c>
      <c r="Q7" s="183">
        <v>6.5432802810288422</v>
      </c>
      <c r="R7" s="183">
        <v>-1.9200308963271056</v>
      </c>
      <c r="S7" s="183">
        <v>-5.2091083149648654</v>
      </c>
      <c r="T7" s="183">
        <v>2.6780994970785343</v>
      </c>
      <c r="U7" s="183">
        <v>4.2688534590286054</v>
      </c>
      <c r="V7" s="183">
        <v>-8.5918773627263505</v>
      </c>
      <c r="W7" s="183">
        <v>5.2449067145146984</v>
      </c>
      <c r="X7" s="183">
        <v>5.8238169562685869</v>
      </c>
      <c r="Y7" s="183">
        <v>5.5033767569958343</v>
      </c>
      <c r="Z7" s="183">
        <v>0.45168364543665973</v>
      </c>
      <c r="AA7" s="183">
        <v>17.0810582346339</v>
      </c>
      <c r="AB7" s="183">
        <v>-13.11461153623496</v>
      </c>
    </row>
    <row r="8" spans="1:28" ht="15.75" x14ac:dyDescent="0.25">
      <c r="A8" s="132"/>
      <c r="B8" s="120" t="s">
        <v>220</v>
      </c>
      <c r="C8" s="120"/>
      <c r="D8" s="183">
        <v>-3.2412423561546007</v>
      </c>
      <c r="E8" s="183">
        <v>-2.5280588082283231</v>
      </c>
      <c r="F8" s="183">
        <v>-2.4836128317151775</v>
      </c>
      <c r="G8" s="183">
        <v>1.4996815108611514</v>
      </c>
      <c r="H8" s="183">
        <v>2.7299510041243451</v>
      </c>
      <c r="I8" s="183">
        <v>4.3817135149438116</v>
      </c>
      <c r="J8" s="183">
        <v>2.7749931044372715</v>
      </c>
      <c r="K8" s="183">
        <v>1.6254994779886829</v>
      </c>
      <c r="L8" s="183">
        <v>0.35362510592061369</v>
      </c>
      <c r="M8" s="183">
        <v>-7.504718672644529</v>
      </c>
      <c r="N8" s="183">
        <v>1.2365274577458507</v>
      </c>
      <c r="O8" s="183">
        <v>-8.7786854675315169</v>
      </c>
      <c r="P8" s="183">
        <v>6.004457173175922</v>
      </c>
      <c r="Q8" s="183">
        <v>-5.006191371248832</v>
      </c>
      <c r="R8" s="183">
        <v>-0.62518799026530303</v>
      </c>
      <c r="S8" s="183">
        <v>1.5585174324238835</v>
      </c>
      <c r="T8" s="183">
        <v>-1.2373025511076463</v>
      </c>
      <c r="U8" s="183">
        <v>4.654649489123841</v>
      </c>
      <c r="V8" s="183">
        <v>3.6185026753845477</v>
      </c>
      <c r="W8" s="183">
        <v>9.2116385547593751</v>
      </c>
      <c r="X8" s="183">
        <v>7.948994498579907</v>
      </c>
      <c r="Y8" s="183">
        <v>11.897476495409336</v>
      </c>
      <c r="Z8" s="183">
        <v>-1.3872027021051565</v>
      </c>
      <c r="AA8" s="183">
        <v>9.7074623953830042E-2</v>
      </c>
      <c r="AB8" s="183">
        <v>19.598073279205551</v>
      </c>
    </row>
    <row r="9" spans="1:28" ht="15.75" x14ac:dyDescent="0.25">
      <c r="A9" s="132"/>
      <c r="B9" s="120" t="s">
        <v>221</v>
      </c>
      <c r="C9" s="120"/>
      <c r="D9" s="183">
        <v>-2.6588250887392206</v>
      </c>
      <c r="E9" s="183">
        <v>-1.2207524103895793</v>
      </c>
      <c r="F9" s="183">
        <v>-2.4121015967437813</v>
      </c>
      <c r="G9" s="183">
        <v>-0.47314260974630429</v>
      </c>
      <c r="H9" s="183">
        <v>27.983964222167941</v>
      </c>
      <c r="I9" s="183">
        <v>-5.5953520424820766</v>
      </c>
      <c r="J9" s="183">
        <v>-0.50311166657687068</v>
      </c>
      <c r="K9" s="183">
        <v>-6.5542071597501206</v>
      </c>
      <c r="L9" s="183">
        <v>0.90626422701826925</v>
      </c>
      <c r="M9" s="183">
        <v>5.8280593930391404</v>
      </c>
      <c r="N9" s="183">
        <v>-7.3973664848621752</v>
      </c>
      <c r="O9" s="183">
        <v>14.043611175661283</v>
      </c>
      <c r="P9" s="183">
        <v>-3.4140635397990451</v>
      </c>
      <c r="Q9" s="183">
        <v>-1.2744861963666096</v>
      </c>
      <c r="R9" s="183">
        <v>6.8333082995660703</v>
      </c>
      <c r="S9" s="183">
        <v>-21.689628626045305</v>
      </c>
      <c r="T9" s="183">
        <v>5.2391464311994014</v>
      </c>
      <c r="U9" s="183">
        <v>8.2700166254913796</v>
      </c>
      <c r="V9" s="183">
        <v>-11.23468926472593</v>
      </c>
      <c r="W9" s="183">
        <v>-4.0636670816290206</v>
      </c>
      <c r="X9" s="183">
        <v>-13.081505573858891</v>
      </c>
      <c r="Y9" s="183">
        <v>9.2172867751129388</v>
      </c>
      <c r="Z9" s="183">
        <v>-22.836448846993662</v>
      </c>
      <c r="AA9" s="183">
        <v>47.227781995536844</v>
      </c>
      <c r="AB9" s="183">
        <v>-18.989616457407166</v>
      </c>
    </row>
    <row r="10" spans="1:28" ht="15.75" x14ac:dyDescent="0.25">
      <c r="A10" s="132"/>
      <c r="B10" s="120" t="s">
        <v>2</v>
      </c>
      <c r="C10" s="120"/>
      <c r="D10" s="183">
        <v>5.619968007657647</v>
      </c>
      <c r="E10" s="183">
        <v>5.1674081678786905</v>
      </c>
      <c r="F10" s="183">
        <v>4.4411020004884421</v>
      </c>
      <c r="G10" s="183">
        <v>4.7373995029690974</v>
      </c>
      <c r="H10" s="183">
        <v>4.664522356133844</v>
      </c>
      <c r="I10" s="183">
        <v>4.5825131568587096</v>
      </c>
      <c r="J10" s="183">
        <v>2.8126141166465288</v>
      </c>
      <c r="K10" s="183">
        <v>3.9149254159959668</v>
      </c>
      <c r="L10" s="183">
        <v>3.320426830380697</v>
      </c>
      <c r="M10" s="183">
        <v>4.0442217677300505</v>
      </c>
      <c r="N10" s="183">
        <v>3.9842349200457363</v>
      </c>
      <c r="O10" s="183">
        <v>4.5201650651517156</v>
      </c>
      <c r="P10" s="183">
        <v>3.3065548797527384</v>
      </c>
      <c r="Q10" s="183">
        <v>2.8641018670836331</v>
      </c>
      <c r="R10" s="183">
        <v>3.9789802879753609</v>
      </c>
      <c r="S10" s="183">
        <v>2.3760493951413366</v>
      </c>
      <c r="T10" s="183">
        <v>2.8897688268788784</v>
      </c>
      <c r="U10" s="183">
        <v>3.5917549067672354</v>
      </c>
      <c r="V10" s="183">
        <v>3.6520738567433568</v>
      </c>
      <c r="W10" s="183">
        <v>2.7956365141246948</v>
      </c>
      <c r="X10" s="183">
        <v>2.3764349240416323</v>
      </c>
      <c r="Y10" s="183">
        <v>2.2509356123703697</v>
      </c>
      <c r="Z10" s="183">
        <v>3.7028471431957541</v>
      </c>
      <c r="AA10" s="183">
        <v>4.3829130859518273</v>
      </c>
      <c r="AB10" s="183">
        <v>2.9498023314192778</v>
      </c>
    </row>
    <row r="11" spans="1:28" ht="15.75" x14ac:dyDescent="0.25">
      <c r="A11" s="132"/>
      <c r="B11" s="120" t="s">
        <v>3</v>
      </c>
      <c r="C11" s="120"/>
      <c r="D11" s="183">
        <v>7.7794127461477132</v>
      </c>
      <c r="E11" s="183">
        <v>4.7931143458314125</v>
      </c>
      <c r="F11" s="183">
        <v>12.536684684283173</v>
      </c>
      <c r="G11" s="183">
        <v>4.0148411374630228</v>
      </c>
      <c r="H11" s="183">
        <v>-15.214713856128725</v>
      </c>
      <c r="I11" s="183">
        <v>-17.850153384866047</v>
      </c>
      <c r="J11" s="183">
        <v>-10.306923227417258</v>
      </c>
      <c r="K11" s="183">
        <v>-17.037618236962544</v>
      </c>
      <c r="L11" s="183">
        <v>-2.9076513345726624</v>
      </c>
      <c r="M11" s="183">
        <v>6.3219374599045182</v>
      </c>
      <c r="N11" s="183">
        <v>-2.3207895054952701</v>
      </c>
      <c r="O11" s="183">
        <v>2.6820276983455784</v>
      </c>
      <c r="P11" s="183">
        <v>6.4125645841269119</v>
      </c>
      <c r="Q11" s="183">
        <v>1.4020382480394176</v>
      </c>
      <c r="R11" s="183">
        <v>-13.488262097421568</v>
      </c>
      <c r="S11" s="183">
        <v>14.861357270172633</v>
      </c>
      <c r="T11" s="183">
        <v>-2.9152265715327985</v>
      </c>
      <c r="U11" s="183">
        <v>2.2410872361834606</v>
      </c>
      <c r="V11" s="183">
        <v>7.2180938202702123</v>
      </c>
      <c r="W11" s="183">
        <v>3.3625943333197768</v>
      </c>
      <c r="X11" s="183">
        <v>3.349876627865811</v>
      </c>
      <c r="Y11" s="183">
        <v>0.69883672237418182</v>
      </c>
      <c r="Z11" s="183">
        <v>17.395577926356381</v>
      </c>
      <c r="AA11" s="183">
        <v>-1.102257880499792</v>
      </c>
      <c r="AB11" s="183">
        <v>2.8766001786245852</v>
      </c>
    </row>
    <row r="12" spans="1:28" ht="15.75" x14ac:dyDescent="0.25">
      <c r="A12" s="132"/>
      <c r="B12" s="120" t="s">
        <v>4</v>
      </c>
      <c r="C12" s="120"/>
      <c r="D12" s="183">
        <v>-2.9596256079107945</v>
      </c>
      <c r="E12" s="183">
        <v>-12.335520177415489</v>
      </c>
      <c r="F12" s="183">
        <v>3.4477262388423924</v>
      </c>
      <c r="G12" s="183">
        <v>1.9745537279165433</v>
      </c>
      <c r="H12" s="183">
        <v>0.56769243392531621</v>
      </c>
      <c r="I12" s="183">
        <v>20.860388100376426</v>
      </c>
      <c r="J12" s="183">
        <v>9.7412467007700343E-2</v>
      </c>
      <c r="K12" s="183">
        <v>8.1813768271828309</v>
      </c>
      <c r="L12" s="183">
        <v>2.7246028280215171</v>
      </c>
      <c r="M12" s="183">
        <v>1.3900495449098429</v>
      </c>
      <c r="N12" s="183">
        <v>-16.914286990421559</v>
      </c>
      <c r="O12" s="183">
        <v>3.7234866043012147</v>
      </c>
      <c r="P12" s="183">
        <v>0.64689475975529831</v>
      </c>
      <c r="Q12" s="183">
        <v>0.92480812177073801</v>
      </c>
      <c r="R12" s="183">
        <v>5.471642826575291</v>
      </c>
      <c r="S12" s="183">
        <v>3.2345795521839307</v>
      </c>
      <c r="T12" s="183">
        <v>1.215334561291769</v>
      </c>
      <c r="U12" s="183">
        <v>1.5689575998775354</v>
      </c>
      <c r="V12" s="183">
        <v>0.7761284002712614</v>
      </c>
      <c r="W12" s="183">
        <v>0.62725354335941574</v>
      </c>
      <c r="X12" s="183">
        <v>0.7314999050536386</v>
      </c>
      <c r="Y12" s="183">
        <v>0.35079954428844928</v>
      </c>
      <c r="Z12" s="183">
        <v>0.59705149671253821</v>
      </c>
      <c r="AA12" s="183">
        <v>0.78674309468522097</v>
      </c>
      <c r="AB12" s="183">
        <v>1.4016997623554914</v>
      </c>
    </row>
    <row r="13" spans="1:28" ht="24.95" customHeight="1" x14ac:dyDescent="0.25">
      <c r="A13" s="121" t="s">
        <v>17</v>
      </c>
      <c r="B13" s="122" t="s">
        <v>222</v>
      </c>
      <c r="C13" s="122"/>
      <c r="D13" s="123">
        <v>6.6582123589193287</v>
      </c>
      <c r="E13" s="123">
        <v>1.8548706060089444</v>
      </c>
      <c r="F13" s="123">
        <v>6.4930923439071648</v>
      </c>
      <c r="G13" s="123">
        <v>17.188095803816282</v>
      </c>
      <c r="H13" s="123">
        <v>9.0223492609448215</v>
      </c>
      <c r="I13" s="123">
        <v>3.2816114606909679</v>
      </c>
      <c r="J13" s="123">
        <v>7.2662850372334589</v>
      </c>
      <c r="K13" s="123">
        <v>8.7765111956106949</v>
      </c>
      <c r="L13" s="123">
        <v>-4.1457452745271013</v>
      </c>
      <c r="M13" s="123">
        <v>3.9523458306902342</v>
      </c>
      <c r="N13" s="123">
        <v>4.8748112552808465</v>
      </c>
      <c r="O13" s="123">
        <v>2.3324079897745662</v>
      </c>
      <c r="P13" s="123">
        <v>1.1553293954543449</v>
      </c>
      <c r="Q13" s="123">
        <v>4.3370345426011028</v>
      </c>
      <c r="R13" s="123">
        <v>5.3962414765972255</v>
      </c>
      <c r="S13" s="123">
        <v>6.0149106241224075</v>
      </c>
      <c r="T13" s="123">
        <v>4.6073538188794458</v>
      </c>
      <c r="U13" s="123">
        <v>9.1830341227963572</v>
      </c>
      <c r="V13" s="123">
        <v>0.24780862352193367</v>
      </c>
      <c r="W13" s="123">
        <v>-5.7451355931580395</v>
      </c>
      <c r="X13" s="123">
        <v>8.1977177105591892</v>
      </c>
      <c r="Y13" s="123">
        <v>7.0095789191684617</v>
      </c>
      <c r="Z13" s="123">
        <v>-3.8788894498653406</v>
      </c>
      <c r="AA13" s="123">
        <v>-0.98858826293422908</v>
      </c>
      <c r="AB13" s="123">
        <v>5.227360777755365</v>
      </c>
    </row>
    <row r="14" spans="1:28" ht="15.75" x14ac:dyDescent="0.25">
      <c r="A14" s="125"/>
      <c r="B14" s="126" t="s">
        <v>6</v>
      </c>
      <c r="C14" s="126"/>
      <c r="D14" s="183">
        <v>6.0850688431844304</v>
      </c>
      <c r="E14" s="183">
        <v>6.6774435046408058</v>
      </c>
      <c r="F14" s="183">
        <v>9.8865535510349787</v>
      </c>
      <c r="G14" s="183">
        <v>20.894474393520923</v>
      </c>
      <c r="H14" s="183">
        <v>-10.411570255644747</v>
      </c>
      <c r="I14" s="183">
        <v>4.913874088574218</v>
      </c>
      <c r="J14" s="183">
        <v>5.4508783206901796</v>
      </c>
      <c r="K14" s="183">
        <v>3.7008138510636428</v>
      </c>
      <c r="L14" s="183">
        <v>-1.0350381557321953</v>
      </c>
      <c r="M14" s="183">
        <v>2.4238397820735855</v>
      </c>
      <c r="N14" s="183">
        <v>-4.0359100227902474</v>
      </c>
      <c r="O14" s="183">
        <v>5.2598188714027856</v>
      </c>
      <c r="P14" s="183">
        <v>1.7721997935254734</v>
      </c>
      <c r="Q14" s="183">
        <v>1.0200961568400402</v>
      </c>
      <c r="R14" s="183">
        <v>3.9479283900503361</v>
      </c>
      <c r="S14" s="183">
        <v>5.6369795697861207</v>
      </c>
      <c r="T14" s="183">
        <v>-0.89026094453879523</v>
      </c>
      <c r="U14" s="183">
        <v>7.2564165440575579</v>
      </c>
      <c r="V14" s="183">
        <v>0.54067809988322324</v>
      </c>
      <c r="W14" s="183">
        <v>-7.1667088527066483</v>
      </c>
      <c r="X14" s="183">
        <v>1.7241530143881079</v>
      </c>
      <c r="Y14" s="183">
        <v>-6.659461721819369</v>
      </c>
      <c r="Z14" s="183">
        <v>-3.2347575582609522</v>
      </c>
      <c r="AA14" s="183">
        <v>-2.4326224364945688</v>
      </c>
      <c r="AB14" s="183">
        <v>-3.6959145367542021</v>
      </c>
    </row>
    <row r="15" spans="1:28" ht="15.75" x14ac:dyDescent="0.25">
      <c r="A15" s="125"/>
      <c r="B15" s="118" t="s">
        <v>7</v>
      </c>
      <c r="C15" s="118"/>
      <c r="D15" s="119">
        <v>10.673074338277416</v>
      </c>
      <c r="E15" s="119">
        <v>4.2743543807598314</v>
      </c>
      <c r="F15" s="119">
        <v>7.4070702539742399</v>
      </c>
      <c r="G15" s="119">
        <v>16.339887480422348</v>
      </c>
      <c r="H15" s="119">
        <v>15.72797034881377</v>
      </c>
      <c r="I15" s="119">
        <v>10.44159552215487</v>
      </c>
      <c r="J15" s="119">
        <v>8.0635248515020805</v>
      </c>
      <c r="K15" s="119">
        <v>6.1370718832324087</v>
      </c>
      <c r="L15" s="119">
        <v>-3.9371686754487314</v>
      </c>
      <c r="M15" s="119">
        <v>1.7255919390739791</v>
      </c>
      <c r="N15" s="119">
        <v>2.6128535128485169</v>
      </c>
      <c r="O15" s="119">
        <v>2.0132115503849235</v>
      </c>
      <c r="P15" s="119">
        <v>5.3685148241674199</v>
      </c>
      <c r="Q15" s="119">
        <v>5.7636130152469462</v>
      </c>
      <c r="R15" s="119">
        <v>4.116300973917447</v>
      </c>
      <c r="S15" s="119">
        <v>4.0282270427839109</v>
      </c>
      <c r="T15" s="119">
        <v>4.867424521189335</v>
      </c>
      <c r="U15" s="119">
        <v>7.0789709184470411</v>
      </c>
      <c r="V15" s="119">
        <v>4.5214634248172132</v>
      </c>
      <c r="W15" s="119">
        <v>-7.7968600389644536</v>
      </c>
      <c r="X15" s="119">
        <v>10.522723277096688</v>
      </c>
      <c r="Y15" s="119">
        <v>10.855136617301994</v>
      </c>
      <c r="Z15" s="119">
        <v>-5.261278485306363</v>
      </c>
      <c r="AA15" s="119">
        <v>3.0311887602331637</v>
      </c>
      <c r="AB15" s="119">
        <v>1.9588834553853331</v>
      </c>
    </row>
    <row r="16" spans="1:28" ht="15.75" x14ac:dyDescent="0.25">
      <c r="A16" s="125"/>
      <c r="B16" s="126" t="s">
        <v>8</v>
      </c>
      <c r="C16" s="126"/>
      <c r="D16" s="183">
        <v>11.78469965189268</v>
      </c>
      <c r="E16" s="183">
        <v>3.7357571946832167</v>
      </c>
      <c r="F16" s="183">
        <v>7.6330054334295312</v>
      </c>
      <c r="G16" s="183">
        <v>18.859771716543875</v>
      </c>
      <c r="H16" s="183">
        <v>17.931510738480625</v>
      </c>
      <c r="I16" s="183">
        <v>10.840144837568204</v>
      </c>
      <c r="J16" s="183">
        <v>8.6003203010122604</v>
      </c>
      <c r="K16" s="183">
        <v>6.0200834023716396</v>
      </c>
      <c r="L16" s="183">
        <v>-6.055039534921363</v>
      </c>
      <c r="M16" s="183">
        <v>0.52480771597312526</v>
      </c>
      <c r="N16" s="183">
        <v>1.5615043194111564</v>
      </c>
      <c r="O16" s="183">
        <v>0.85042536764052556</v>
      </c>
      <c r="P16" s="183">
        <v>4.8082254171175691</v>
      </c>
      <c r="Q16" s="183">
        <v>5.4226171860264287</v>
      </c>
      <c r="R16" s="183">
        <v>3.3217592789949464</v>
      </c>
      <c r="S16" s="183">
        <v>3.1199262039527014</v>
      </c>
      <c r="T16" s="183">
        <v>4.0892883112997964</v>
      </c>
      <c r="U16" s="183">
        <v>6.9191168054951788</v>
      </c>
      <c r="V16" s="183">
        <v>3.5306461608441566</v>
      </c>
      <c r="W16" s="183">
        <v>-11.228788623931592</v>
      </c>
      <c r="X16" s="183">
        <v>11.498594576943617</v>
      </c>
      <c r="Y16" s="183">
        <v>11.903410090243312</v>
      </c>
      <c r="Z16" s="183">
        <v>-9.8384998010510856</v>
      </c>
      <c r="AA16" s="183">
        <v>0.94146835457821965</v>
      </c>
      <c r="AB16" s="183">
        <v>-0.69184944451222918</v>
      </c>
    </row>
    <row r="17" spans="1:28" ht="15.75" x14ac:dyDescent="0.25">
      <c r="A17" s="125"/>
      <c r="B17" s="126" t="s">
        <v>9</v>
      </c>
      <c r="C17" s="126"/>
      <c r="D17" s="183">
        <v>7.5260088825364306</v>
      </c>
      <c r="E17" s="183">
        <v>7.6904844733230959</v>
      </c>
      <c r="F17" s="183">
        <v>7.4967352081260969</v>
      </c>
      <c r="G17" s="183">
        <v>7.2262971142416035</v>
      </c>
      <c r="H17" s="183">
        <v>6.8912429865315374</v>
      </c>
      <c r="I17" s="183">
        <v>10.190693956242768</v>
      </c>
      <c r="J17" s="183">
        <v>6.6728515533285133</v>
      </c>
      <c r="K17" s="183">
        <v>8.2828521963460133</v>
      </c>
      <c r="L17" s="183">
        <v>8.6008609207162863</v>
      </c>
      <c r="M17" s="183">
        <v>8.7448735685030812</v>
      </c>
      <c r="N17" s="183">
        <v>8.5258129733750536</v>
      </c>
      <c r="O17" s="183">
        <v>8.038999348209245</v>
      </c>
      <c r="P17" s="183">
        <v>8.7074337663089096</v>
      </c>
      <c r="Q17" s="183">
        <v>8.2865596676842728</v>
      </c>
      <c r="R17" s="183">
        <v>8.2146170856742629</v>
      </c>
      <c r="S17" s="183">
        <v>8.2843367355230413</v>
      </c>
      <c r="T17" s="183">
        <v>8.7791221161571258</v>
      </c>
      <c r="U17" s="183">
        <v>8.816221705715833</v>
      </c>
      <c r="V17" s="183">
        <v>9.0051285765187146</v>
      </c>
      <c r="W17" s="183">
        <v>1.3699394923657735</v>
      </c>
      <c r="X17" s="183">
        <v>8.9763624364084649</v>
      </c>
      <c r="Y17" s="183">
        <v>8.8965746968397497</v>
      </c>
      <c r="Z17" s="183">
        <v>9.1825697137256128</v>
      </c>
      <c r="AA17" s="183">
        <v>9.049023635155649</v>
      </c>
      <c r="AB17" s="183">
        <v>8.9126899731557359</v>
      </c>
    </row>
    <row r="18" spans="1:28" ht="15.75" x14ac:dyDescent="0.25">
      <c r="A18" s="125"/>
      <c r="B18" s="126" t="s">
        <v>10</v>
      </c>
      <c r="C18" s="126"/>
      <c r="D18" s="183">
        <v>5.2091053672569387</v>
      </c>
      <c r="E18" s="183">
        <v>5.2481071032672872</v>
      </c>
      <c r="F18" s="183">
        <v>5.4936029008059677</v>
      </c>
      <c r="G18" s="183">
        <v>5.1589172979248588</v>
      </c>
      <c r="H18" s="183">
        <v>4.679568655267957</v>
      </c>
      <c r="I18" s="183">
        <v>6.5411176315794961</v>
      </c>
      <c r="J18" s="183">
        <v>3.7830936492697163</v>
      </c>
      <c r="K18" s="183">
        <v>4.9835931670055231</v>
      </c>
      <c r="L18" s="183">
        <v>5.4576717445022069</v>
      </c>
      <c r="M18" s="183">
        <v>5.3997581416791718</v>
      </c>
      <c r="N18" s="183">
        <v>5.386566812586409</v>
      </c>
      <c r="O18" s="183">
        <v>5.0928666981845225</v>
      </c>
      <c r="P18" s="183">
        <v>5.9472173589068262</v>
      </c>
      <c r="Q18" s="183">
        <v>5.3341386170826723</v>
      </c>
      <c r="R18" s="183">
        <v>5.4196342759640288</v>
      </c>
      <c r="S18" s="183">
        <v>5.8047207047545299</v>
      </c>
      <c r="T18" s="183">
        <v>5.6958793339936733</v>
      </c>
      <c r="U18" s="183">
        <v>5.7614419058998436</v>
      </c>
      <c r="V18" s="183">
        <v>5.8862693511323698</v>
      </c>
      <c r="W18" s="183">
        <v>5.8957581730172564</v>
      </c>
      <c r="X18" s="183">
        <v>6.1138799198906071</v>
      </c>
      <c r="Y18" s="183">
        <v>6.2925443411923112</v>
      </c>
      <c r="Z18" s="183">
        <v>6.4588471318859604</v>
      </c>
      <c r="AA18" s="183">
        <v>6.6024452444691804</v>
      </c>
      <c r="AB18" s="183">
        <v>6.4406983897221437</v>
      </c>
    </row>
    <row r="19" spans="1:28" ht="15.75" x14ac:dyDescent="0.25">
      <c r="A19" s="125"/>
      <c r="B19" s="126" t="s">
        <v>223</v>
      </c>
      <c r="C19" s="126"/>
      <c r="D19" s="183">
        <v>-3.9922381370662947</v>
      </c>
      <c r="E19" s="183">
        <v>-8.6338066808618237</v>
      </c>
      <c r="F19" s="183">
        <v>1.8570344999835839</v>
      </c>
      <c r="G19" s="183">
        <v>32.554690108844369</v>
      </c>
      <c r="H19" s="183">
        <v>-3.5657084616535997</v>
      </c>
      <c r="I19" s="183">
        <v>-37.190929190497101</v>
      </c>
      <c r="J19" s="183">
        <v>-4.3117114572418558</v>
      </c>
      <c r="K19" s="183">
        <v>31.435808697355583</v>
      </c>
      <c r="L19" s="183">
        <v>-5.6905872974458447</v>
      </c>
      <c r="M19" s="183">
        <v>16.401395709727495</v>
      </c>
      <c r="N19" s="183">
        <v>49.351659334019757</v>
      </c>
      <c r="O19" s="183">
        <v>1.4203374830537001</v>
      </c>
      <c r="P19" s="183">
        <v>-21.148817263265244</v>
      </c>
      <c r="Q19" s="183">
        <v>1.3445722624770156</v>
      </c>
      <c r="R19" s="183">
        <v>10.833355454837545</v>
      </c>
      <c r="S19" s="183">
        <v>7.1041453385414286</v>
      </c>
      <c r="T19" s="183">
        <v>1.4078674948240177</v>
      </c>
      <c r="U19" s="183">
        <v>7.9537457755227905</v>
      </c>
      <c r="V19" s="183">
        <v>5.5474630741414472</v>
      </c>
      <c r="W19" s="183">
        <v>3.5323106796609949</v>
      </c>
      <c r="X19" s="183">
        <v>9.0091726678310948</v>
      </c>
      <c r="Y19" s="183">
        <v>4.3579502781778245</v>
      </c>
      <c r="Z19" s="183">
        <v>9.6538210883854561</v>
      </c>
      <c r="AA19" s="183">
        <v>-17.986944491457052</v>
      </c>
      <c r="AB19" s="183">
        <v>29.061320081249789</v>
      </c>
    </row>
    <row r="20" spans="1:28" ht="15.75" x14ac:dyDescent="0.25">
      <c r="A20" s="125"/>
      <c r="B20" s="126" t="s">
        <v>11</v>
      </c>
      <c r="C20" s="126"/>
      <c r="D20" s="183">
        <v>5.7877538327310702</v>
      </c>
      <c r="E20" s="183">
        <v>-0.48862673398099332</v>
      </c>
      <c r="F20" s="183">
        <v>3.8886961376586697</v>
      </c>
      <c r="G20" s="183">
        <v>0.33257329338987063</v>
      </c>
      <c r="H20" s="183">
        <v>20.871192403102782</v>
      </c>
      <c r="I20" s="183">
        <v>12.325295560918164</v>
      </c>
      <c r="J20" s="183">
        <v>12.488320516765654</v>
      </c>
      <c r="K20" s="183">
        <v>13.372565634780415</v>
      </c>
      <c r="L20" s="183">
        <v>-6.7039623502480907</v>
      </c>
      <c r="M20" s="183">
        <v>7.267003145463093</v>
      </c>
      <c r="N20" s="183">
        <v>-7.9710696821536686</v>
      </c>
      <c r="O20" s="183">
        <v>2.1696631603472838</v>
      </c>
      <c r="P20" s="183">
        <v>5.3974788712510815</v>
      </c>
      <c r="Q20" s="183">
        <v>3.1876317901177629</v>
      </c>
      <c r="R20" s="183">
        <v>8.3302155543621978</v>
      </c>
      <c r="S20" s="183">
        <v>14.36566596236149</v>
      </c>
      <c r="T20" s="183">
        <v>10.199661906876372</v>
      </c>
      <c r="U20" s="183">
        <v>19.548383187574487</v>
      </c>
      <c r="V20" s="183">
        <v>-18.144403746604127</v>
      </c>
      <c r="W20" s="183">
        <v>-3.0780185758513881</v>
      </c>
      <c r="X20" s="183">
        <v>2.3925279021778749</v>
      </c>
      <c r="Y20" s="183">
        <v>1.8278073798619943</v>
      </c>
      <c r="Z20" s="183">
        <v>-10.24845259650273</v>
      </c>
      <c r="AA20" s="183">
        <v>-1.3752949823977616</v>
      </c>
      <c r="AB20" s="183">
        <v>6.5427476150554185</v>
      </c>
    </row>
    <row r="21" spans="1:28" ht="30" customHeight="1" x14ac:dyDescent="0.25">
      <c r="A21" s="121"/>
      <c r="B21" s="122" t="s">
        <v>224</v>
      </c>
      <c r="C21" s="122"/>
      <c r="D21" s="123">
        <v>2.2399920633979775</v>
      </c>
      <c r="E21" s="123">
        <v>1.4751306823585537</v>
      </c>
      <c r="F21" s="123">
        <v>4.6227151663764232</v>
      </c>
      <c r="G21" s="123">
        <v>8.2770159707495736</v>
      </c>
      <c r="H21" s="123">
        <v>7.6814270546898342</v>
      </c>
      <c r="I21" s="123">
        <v>2.449640421357941</v>
      </c>
      <c r="J21" s="123">
        <v>5.0204688111538331</v>
      </c>
      <c r="K21" s="123">
        <v>4.1187273393423283</v>
      </c>
      <c r="L21" s="123">
        <v>0.13580105596106762</v>
      </c>
      <c r="M21" s="123">
        <v>1.8231903315941054</v>
      </c>
      <c r="N21" s="123">
        <v>3.6286781693368795</v>
      </c>
      <c r="O21" s="123">
        <v>2.8457088658520888</v>
      </c>
      <c r="P21" s="123">
        <v>2.2943621906183154</v>
      </c>
      <c r="Q21" s="123">
        <v>3.2279434758540475</v>
      </c>
      <c r="R21" s="123">
        <v>3.3232463209069465</v>
      </c>
      <c r="S21" s="123">
        <v>2.8454700151013128</v>
      </c>
      <c r="T21" s="123">
        <v>3.2884156166355751</v>
      </c>
      <c r="U21" s="123">
        <v>6.2862793579539016</v>
      </c>
      <c r="V21" s="123">
        <v>0.61664953044552817</v>
      </c>
      <c r="W21" s="123">
        <v>-0.57506948312021677</v>
      </c>
      <c r="X21" s="123">
        <v>5.5791974980180896</v>
      </c>
      <c r="Y21" s="123">
        <v>5.4738249910690371</v>
      </c>
      <c r="Z21" s="123">
        <v>-0.56451667661508509</v>
      </c>
      <c r="AA21" s="123">
        <v>3.127301346340559</v>
      </c>
      <c r="AB21" s="123">
        <v>3.0991705386916379</v>
      </c>
    </row>
    <row r="22" spans="1:28" ht="15.75" x14ac:dyDescent="0.25">
      <c r="A22" s="121" t="s">
        <v>19</v>
      </c>
      <c r="B22" s="122" t="s">
        <v>225</v>
      </c>
      <c r="C22" s="122"/>
      <c r="D22" s="123">
        <v>4.952978544702205</v>
      </c>
      <c r="E22" s="123">
        <v>3.6754879200091182</v>
      </c>
      <c r="F22" s="123">
        <v>5.6555989922998862</v>
      </c>
      <c r="G22" s="123">
        <v>7.1701102400251671</v>
      </c>
      <c r="H22" s="123">
        <v>8.2811390743679567</v>
      </c>
      <c r="I22" s="123">
        <v>8.5325386999486739</v>
      </c>
      <c r="J22" s="123">
        <v>5.1866350401259069</v>
      </c>
      <c r="K22" s="123">
        <v>4.7192724975684683</v>
      </c>
      <c r="L22" s="123">
        <v>1.8386835431171988</v>
      </c>
      <c r="M22" s="123">
        <v>2.6274027731570015</v>
      </c>
      <c r="N22" s="123">
        <v>2.8582837402015002</v>
      </c>
      <c r="O22" s="123">
        <v>3.4845082278280017</v>
      </c>
      <c r="P22" s="123">
        <v>5.1323371178816757</v>
      </c>
      <c r="Q22" s="123">
        <v>3.817325780402328</v>
      </c>
      <c r="R22" s="123">
        <v>4.197527895833673</v>
      </c>
      <c r="S22" s="123">
        <v>5.0325566867896754</v>
      </c>
      <c r="T22" s="123">
        <v>5.6217168117486978</v>
      </c>
      <c r="U22" s="123">
        <v>5.952782391762355</v>
      </c>
      <c r="V22" s="123">
        <v>5.004554461063023</v>
      </c>
      <c r="W22" s="123">
        <v>-1.2089881369961688</v>
      </c>
      <c r="X22" s="123">
        <v>5.9093496339458511</v>
      </c>
      <c r="Y22" s="123">
        <v>6.6909805365432931</v>
      </c>
      <c r="Z22" s="123">
        <v>3.9588341312963848E-2</v>
      </c>
      <c r="AA22" s="123">
        <v>2.2512863635757725</v>
      </c>
      <c r="AB22" s="123">
        <v>3.0278836214444595</v>
      </c>
    </row>
    <row r="23" spans="1:28" ht="15.75" x14ac:dyDescent="0.25">
      <c r="A23" s="125"/>
      <c r="B23" s="126" t="s">
        <v>13</v>
      </c>
      <c r="C23" s="126"/>
      <c r="D23" s="183">
        <v>4.8657510486719673</v>
      </c>
      <c r="E23" s="183">
        <v>1.7674640679609723</v>
      </c>
      <c r="F23" s="183">
        <v>5.5930947468159928</v>
      </c>
      <c r="G23" s="183">
        <v>10.072115706669322</v>
      </c>
      <c r="H23" s="183">
        <v>13.066481343742041</v>
      </c>
      <c r="I23" s="183">
        <v>8.4076936905146198</v>
      </c>
      <c r="J23" s="183">
        <v>5.118657840060493</v>
      </c>
      <c r="K23" s="183">
        <v>4.4819821873495869</v>
      </c>
      <c r="L23" s="183">
        <v>-2.8983820363769723</v>
      </c>
      <c r="M23" s="183">
        <v>1.1521495514831059</v>
      </c>
      <c r="N23" s="183">
        <v>1.5166556696617448</v>
      </c>
      <c r="O23" s="183">
        <v>0.99509963981093108</v>
      </c>
      <c r="P23" s="183">
        <v>3.3069071000872725</v>
      </c>
      <c r="Q23" s="183">
        <v>4.4256441957153214</v>
      </c>
      <c r="R23" s="183">
        <v>2.3388095674638407</v>
      </c>
      <c r="S23" s="183">
        <v>4.0237462348002566</v>
      </c>
      <c r="T23" s="183">
        <v>6.4483962879600369</v>
      </c>
      <c r="U23" s="183">
        <v>6.7638798556032214</v>
      </c>
      <c r="V23" s="183">
        <v>3.5500414495586767</v>
      </c>
      <c r="W23" s="183">
        <v>-5.2596492524796474</v>
      </c>
      <c r="X23" s="183">
        <v>10.810529669143705</v>
      </c>
      <c r="Y23" s="183">
        <v>10.210059906435774</v>
      </c>
      <c r="Z23" s="183">
        <v>-3.9766542786247498</v>
      </c>
      <c r="AA23" s="183">
        <v>3.3056239362336584</v>
      </c>
      <c r="AB23" s="183">
        <v>0.40620093894492015</v>
      </c>
    </row>
    <row r="24" spans="1:28" ht="15.75" x14ac:dyDescent="0.25">
      <c r="A24" s="125"/>
      <c r="B24" s="126" t="s">
        <v>226</v>
      </c>
      <c r="C24" s="126"/>
      <c r="D24" s="183">
        <v>6.0906912711577377</v>
      </c>
      <c r="E24" s="183">
        <v>1.6533597872379744</v>
      </c>
      <c r="F24" s="183">
        <v>5.2867160180027213</v>
      </c>
      <c r="G24" s="183">
        <v>4.4584500141191796</v>
      </c>
      <c r="H24" s="183">
        <v>5.040652814397049</v>
      </c>
      <c r="I24" s="183">
        <v>5.0553608268966599</v>
      </c>
      <c r="J24" s="183">
        <v>7.9506421649899011</v>
      </c>
      <c r="K24" s="183">
        <v>1.9801979308417685</v>
      </c>
      <c r="L24" s="183">
        <v>6.9192886499672426</v>
      </c>
      <c r="M24" s="183">
        <v>2.8303244426560497</v>
      </c>
      <c r="N24" s="183">
        <v>2.6302485615270683</v>
      </c>
      <c r="O24" s="183">
        <v>1.4966541466209407</v>
      </c>
      <c r="P24" s="183">
        <v>5.2081883299686069</v>
      </c>
      <c r="Q24" s="183">
        <v>4.357566571553491</v>
      </c>
      <c r="R24" s="183">
        <v>5.0527832476721102</v>
      </c>
      <c r="S24" s="183">
        <v>2.8187176677217991</v>
      </c>
      <c r="T24" s="183">
        <v>4.078313359568071</v>
      </c>
      <c r="U24" s="183">
        <v>3.3067056868673461</v>
      </c>
      <c r="V24" s="183">
        <v>7.627824413461056</v>
      </c>
      <c r="W24" s="183">
        <v>-8.9361384373403325</v>
      </c>
      <c r="X24" s="183">
        <v>4.8715078510750232</v>
      </c>
      <c r="Y24" s="183">
        <v>4.4538844822745745</v>
      </c>
      <c r="Z24" s="183">
        <v>3.7963182527928012</v>
      </c>
      <c r="AA24" s="183">
        <v>1.6455210651332948</v>
      </c>
      <c r="AB24" s="183">
        <v>2.7338663575916513</v>
      </c>
    </row>
    <row r="25" spans="1:28" ht="30" customHeight="1" x14ac:dyDescent="0.25">
      <c r="A25" s="125"/>
      <c r="B25" s="127" t="s">
        <v>227</v>
      </c>
      <c r="C25" s="127"/>
      <c r="D25" s="183">
        <v>10.017287439558075</v>
      </c>
      <c r="E25" s="183">
        <v>10.030083195903771</v>
      </c>
      <c r="F25" s="183">
        <v>10.005705206721444</v>
      </c>
      <c r="G25" s="183">
        <v>9.9665436100939075</v>
      </c>
      <c r="H25" s="183">
        <v>9.9477280903994796</v>
      </c>
      <c r="I25" s="183">
        <v>10.125121231503442</v>
      </c>
      <c r="J25" s="183">
        <v>4.7874680741433195</v>
      </c>
      <c r="K25" s="183">
        <v>4.9631547107026108</v>
      </c>
      <c r="L25" s="183">
        <v>4.9907497681884365</v>
      </c>
      <c r="M25" s="183">
        <v>4.987621225899332</v>
      </c>
      <c r="N25" s="183">
        <v>4.9997457414007584</v>
      </c>
      <c r="O25" s="183">
        <v>4.8522748860073932</v>
      </c>
      <c r="P25" s="183">
        <v>4.9993434407774799</v>
      </c>
      <c r="Q25" s="183">
        <v>4.9243268447950186</v>
      </c>
      <c r="R25" s="183">
        <v>4.8972703173172789</v>
      </c>
      <c r="S25" s="183">
        <v>4.9483674756477285</v>
      </c>
      <c r="T25" s="183">
        <v>4.0226374669341709</v>
      </c>
      <c r="U25" s="183">
        <v>4.1019537522386571</v>
      </c>
      <c r="V25" s="183">
        <v>4.118433155729889</v>
      </c>
      <c r="W25" s="183">
        <v>4.0809607947726221</v>
      </c>
      <c r="X25" s="183">
        <v>4.1043237334892098</v>
      </c>
      <c r="Y25" s="183">
        <v>4.0763503222928108</v>
      </c>
      <c r="Z25" s="183">
        <v>4.0881560616530663</v>
      </c>
      <c r="AA25" s="183">
        <v>4.0952043852112752</v>
      </c>
      <c r="AB25" s="183">
        <v>4.0767915050502097</v>
      </c>
    </row>
    <row r="26" spans="1:28" ht="15.75" x14ac:dyDescent="0.25">
      <c r="A26" s="125"/>
      <c r="B26" s="126" t="s">
        <v>228</v>
      </c>
      <c r="C26" s="126"/>
      <c r="D26" s="183">
        <v>1.4892848074842533</v>
      </c>
      <c r="E26" s="183">
        <v>2.5126027181706831</v>
      </c>
      <c r="F26" s="183">
        <v>7.069885715679078</v>
      </c>
      <c r="G26" s="183">
        <v>24.179757735586776</v>
      </c>
      <c r="H26" s="183">
        <v>26.856655612396892</v>
      </c>
      <c r="I26" s="183">
        <v>35.348244828390307</v>
      </c>
      <c r="J26" s="183">
        <v>24.418051776279469</v>
      </c>
      <c r="K26" s="183">
        <v>30.845554666812944</v>
      </c>
      <c r="L26" s="183">
        <v>16.35451120919214</v>
      </c>
      <c r="M26" s="183">
        <v>-1.4966292772686813</v>
      </c>
      <c r="N26" s="183">
        <v>-1.6707318196053222</v>
      </c>
      <c r="O26" s="183">
        <v>16.46369769330714</v>
      </c>
      <c r="P26" s="183">
        <v>4.9582211410945263</v>
      </c>
      <c r="Q26" s="183">
        <v>-1.8323032166168502</v>
      </c>
      <c r="R26" s="183">
        <v>7.9122396397587522</v>
      </c>
      <c r="S26" s="183">
        <v>7.0422548137415646</v>
      </c>
      <c r="T26" s="183">
        <v>10.511791433696914</v>
      </c>
      <c r="U26" s="183">
        <v>4.1869207048849546</v>
      </c>
      <c r="V26" s="183">
        <v>8.4972058859068937</v>
      </c>
      <c r="W26" s="183">
        <v>13.773558206326911</v>
      </c>
      <c r="X26" s="183">
        <v>9.844092968406315</v>
      </c>
      <c r="Y26" s="183">
        <v>17.959505901545157</v>
      </c>
      <c r="Z26" s="183">
        <v>-0.61033544007345597</v>
      </c>
      <c r="AA26" s="183">
        <v>4.2954539763845787</v>
      </c>
      <c r="AB26" s="183">
        <v>7.0098586453065366</v>
      </c>
    </row>
    <row r="27" spans="1:28" ht="15.75" x14ac:dyDescent="0.25">
      <c r="A27" s="125"/>
      <c r="B27" s="126" t="s">
        <v>229</v>
      </c>
      <c r="C27" s="126"/>
      <c r="D27" s="183">
        <v>10.836638508970282</v>
      </c>
      <c r="E27" s="183">
        <v>5.1263860498199705</v>
      </c>
      <c r="F27" s="183">
        <v>6.2486367477605</v>
      </c>
      <c r="G27" s="183">
        <v>12.090180465252828</v>
      </c>
      <c r="H27" s="183">
        <v>20.320845060407564</v>
      </c>
      <c r="I27" s="183">
        <v>15.075119809913403</v>
      </c>
      <c r="J27" s="183">
        <v>7.8758084932956933</v>
      </c>
      <c r="K27" s="183">
        <v>10.492052407413155</v>
      </c>
      <c r="L27" s="183">
        <v>-5.4301454967572198</v>
      </c>
      <c r="M27" s="183">
        <v>-6.8428839924092841</v>
      </c>
      <c r="N27" s="183">
        <v>-5.8845603858082427</v>
      </c>
      <c r="O27" s="183">
        <v>-0.64096410900243939</v>
      </c>
      <c r="P27" s="183">
        <v>6.9785993326909335</v>
      </c>
      <c r="Q27" s="183">
        <v>3.6582534178600099</v>
      </c>
      <c r="R27" s="183">
        <v>5.4356124293355066</v>
      </c>
      <c r="S27" s="183">
        <v>5.0560074517220812</v>
      </c>
      <c r="T27" s="183">
        <v>8.2316549883531138</v>
      </c>
      <c r="U27" s="183">
        <v>8.7571537115651381</v>
      </c>
      <c r="V27" s="183">
        <v>6.1001892388623986</v>
      </c>
      <c r="W27" s="183">
        <v>-2.2221584567823811</v>
      </c>
      <c r="X27" s="183">
        <v>5.4913620672345473</v>
      </c>
      <c r="Y27" s="183">
        <v>6.9154948549608548</v>
      </c>
      <c r="Z27" s="183">
        <v>-9.7640437128536632</v>
      </c>
      <c r="AA27" s="183">
        <v>-12.73020589721682</v>
      </c>
      <c r="AB27" s="183">
        <v>6.2658358824358089</v>
      </c>
    </row>
    <row r="28" spans="1:28" ht="15.75" x14ac:dyDescent="0.25">
      <c r="A28" s="125"/>
      <c r="B28" s="125" t="s">
        <v>230</v>
      </c>
      <c r="C28" s="126"/>
      <c r="D28" s="183">
        <v>3.7465535233936862</v>
      </c>
      <c r="E28" s="183">
        <v>3.4985226387092183</v>
      </c>
      <c r="F28" s="183">
        <v>3.1875697859947536</v>
      </c>
      <c r="G28" s="183">
        <v>3.444105711033643</v>
      </c>
      <c r="H28" s="183">
        <v>3.3737856668477377</v>
      </c>
      <c r="I28" s="183">
        <v>3.6479151206452656</v>
      </c>
      <c r="J28" s="183">
        <v>3.8083713470581415</v>
      </c>
      <c r="K28" s="183">
        <v>3.9046115681761222</v>
      </c>
      <c r="L28" s="183">
        <v>4.0138391698972384</v>
      </c>
      <c r="M28" s="183">
        <v>4.0024913071532211</v>
      </c>
      <c r="N28" s="183">
        <v>4.109480547703896</v>
      </c>
      <c r="O28" s="183">
        <v>3.5939486206317355</v>
      </c>
      <c r="P28" s="183">
        <v>4.4060355890784422</v>
      </c>
      <c r="Q28" s="183">
        <v>3.9251538324328408</v>
      </c>
      <c r="R28" s="183">
        <v>4.0113954591881793</v>
      </c>
      <c r="S28" s="183">
        <v>4.7062878518457865</v>
      </c>
      <c r="T28" s="183">
        <v>3.649825146517955</v>
      </c>
      <c r="U28" s="183">
        <v>3.6164230034122937</v>
      </c>
      <c r="V28" s="183">
        <v>3.7023981595045967</v>
      </c>
      <c r="W28" s="183">
        <v>3.8295721402507041</v>
      </c>
      <c r="X28" s="183">
        <v>3.6485617176572589</v>
      </c>
      <c r="Y28" s="183">
        <v>3.694398573142081</v>
      </c>
      <c r="Z28" s="183">
        <v>3.7182270084221045</v>
      </c>
      <c r="AA28" s="183">
        <v>3.7350333595274776</v>
      </c>
      <c r="AB28" s="183">
        <v>3.7555909854785341</v>
      </c>
    </row>
    <row r="29" spans="1:28" ht="30" customHeight="1" x14ac:dyDescent="0.25">
      <c r="A29" s="125"/>
      <c r="B29" s="126" t="s">
        <v>231</v>
      </c>
      <c r="C29" s="126"/>
      <c r="D29" s="183">
        <v>1.6374042013838448</v>
      </c>
      <c r="E29" s="183">
        <v>6.500369247755728</v>
      </c>
      <c r="F29" s="183">
        <v>6.1993029712656949</v>
      </c>
      <c r="G29" s="183">
        <v>5.8052574657208282</v>
      </c>
      <c r="H29" s="183">
        <v>5.2182301496374635</v>
      </c>
      <c r="I29" s="183">
        <v>9.5365910396990188</v>
      </c>
      <c r="J29" s="183">
        <v>-1.8236395123522158</v>
      </c>
      <c r="K29" s="183">
        <v>0.45320828847653161</v>
      </c>
      <c r="L29" s="183">
        <v>-10.345548511142994</v>
      </c>
      <c r="M29" s="183">
        <v>8.323210245598986</v>
      </c>
      <c r="N29" s="183">
        <v>7.5114963611313925</v>
      </c>
      <c r="O29" s="183">
        <v>12.296647257684754</v>
      </c>
      <c r="P29" s="183">
        <v>9.9678375063141544</v>
      </c>
      <c r="Q29" s="183">
        <v>-8.6192087885507362</v>
      </c>
      <c r="R29" s="183">
        <v>7.8284624757634305</v>
      </c>
      <c r="S29" s="183">
        <v>7.2539388604774473</v>
      </c>
      <c r="T29" s="183">
        <v>6.1383029417915367</v>
      </c>
      <c r="U29" s="183">
        <v>10.926427173302145</v>
      </c>
      <c r="V29" s="183">
        <v>3.4735285039571977</v>
      </c>
      <c r="W29" s="183">
        <v>3.0042070605450988</v>
      </c>
      <c r="X29" s="183">
        <v>-0.54968081903534483</v>
      </c>
      <c r="Y29" s="183">
        <v>1.8146874912435891</v>
      </c>
      <c r="Z29" s="183">
        <v>-7.0240383525747347</v>
      </c>
      <c r="AA29" s="183">
        <v>-7.004233417181382</v>
      </c>
      <c r="AB29" s="183">
        <v>8.7205216572904192</v>
      </c>
    </row>
    <row r="30" spans="1:28" ht="15.75" x14ac:dyDescent="0.25">
      <c r="A30" s="125"/>
      <c r="B30" s="126" t="s">
        <v>232</v>
      </c>
      <c r="C30" s="126"/>
      <c r="D30" s="183">
        <v>2.8017701087030815</v>
      </c>
      <c r="E30" s="183">
        <v>8.395903747814188</v>
      </c>
      <c r="F30" s="183">
        <v>10.224358230466791</v>
      </c>
      <c r="G30" s="183">
        <v>9.5243888515494888</v>
      </c>
      <c r="H30" s="183">
        <v>3.099023018776407</v>
      </c>
      <c r="I30" s="183">
        <v>18.417418546306138</v>
      </c>
      <c r="J30" s="183">
        <v>1.1379719946699396</v>
      </c>
      <c r="K30" s="183">
        <v>7.4857519278082663</v>
      </c>
      <c r="L30" s="183">
        <v>9.3298364918122871</v>
      </c>
      <c r="M30" s="183">
        <v>-0.57937127642129838</v>
      </c>
      <c r="N30" s="183">
        <v>4.3568942879388572</v>
      </c>
      <c r="O30" s="183">
        <v>-0.92781305082004906</v>
      </c>
      <c r="P30" s="183">
        <v>6.1505913249812778</v>
      </c>
      <c r="Q30" s="183">
        <v>15.892243249140094</v>
      </c>
      <c r="R30" s="183">
        <v>-1.6753970296812639</v>
      </c>
      <c r="S30" s="183">
        <v>10.996298079106623</v>
      </c>
      <c r="T30" s="183">
        <v>-1.5700493213598747</v>
      </c>
      <c r="U30" s="183">
        <v>3.542475326452859</v>
      </c>
      <c r="V30" s="183">
        <v>1.957746956631695</v>
      </c>
      <c r="W30" s="183">
        <v>3.3129381116424099</v>
      </c>
      <c r="X30" s="183">
        <v>-1.2034037237987434</v>
      </c>
      <c r="Y30" s="183">
        <v>5.8491072945434155</v>
      </c>
      <c r="Z30" s="183">
        <v>5.7299705313135263</v>
      </c>
      <c r="AA30" s="183">
        <v>10.061859527947121</v>
      </c>
      <c r="AB30" s="183">
        <v>3.3237454262315254</v>
      </c>
    </row>
    <row r="31" spans="1:28" ht="30" customHeight="1" x14ac:dyDescent="0.25">
      <c r="A31" s="125"/>
      <c r="B31" s="126" t="s">
        <v>233</v>
      </c>
      <c r="C31" s="126"/>
      <c r="D31" s="183">
        <v>4.4362373549451206</v>
      </c>
      <c r="E31" s="183">
        <v>5.6272971482067931</v>
      </c>
      <c r="F31" s="183">
        <v>7.5190359380427765</v>
      </c>
      <c r="G31" s="183">
        <v>4.9843814668582951</v>
      </c>
      <c r="H31" s="183">
        <v>4.9887759745584219</v>
      </c>
      <c r="I31" s="183">
        <v>10.873377195406349</v>
      </c>
      <c r="J31" s="183">
        <v>11.118075957015463</v>
      </c>
      <c r="K31" s="183">
        <v>8.0024853074501152</v>
      </c>
      <c r="L31" s="183">
        <v>29.544323006604372</v>
      </c>
      <c r="M31" s="183">
        <v>7.3116543241695382</v>
      </c>
      <c r="N31" s="183">
        <v>1.6822750280064867</v>
      </c>
      <c r="O31" s="183">
        <v>9.971696364734342</v>
      </c>
      <c r="P31" s="183">
        <v>8.354107571658858</v>
      </c>
      <c r="Q31" s="183">
        <v>5.8869527009213698</v>
      </c>
      <c r="R31" s="183">
        <v>7.1049920166491347</v>
      </c>
      <c r="S31" s="183">
        <v>6.4812260239874036</v>
      </c>
      <c r="T31" s="183">
        <v>12.076159611099868</v>
      </c>
      <c r="U31" s="183">
        <v>5.6931208831396418</v>
      </c>
      <c r="V31" s="183">
        <v>7.7334851477978077</v>
      </c>
      <c r="W31" s="183">
        <v>6.1801057248651432</v>
      </c>
      <c r="X31" s="183">
        <v>2.9014944481374698</v>
      </c>
      <c r="Y31" s="183">
        <v>2.6827905259793994</v>
      </c>
      <c r="Z31" s="183">
        <v>9.3554802899298579</v>
      </c>
      <c r="AA31" s="183">
        <v>3.3449712805496006</v>
      </c>
      <c r="AB31" s="183">
        <v>3.3769056763825773</v>
      </c>
    </row>
    <row r="32" spans="1:28" ht="15.75" x14ac:dyDescent="0.25">
      <c r="A32" s="125"/>
      <c r="B32" s="126" t="s">
        <v>234</v>
      </c>
      <c r="C32" s="126"/>
      <c r="D32" s="183">
        <v>6.0701335149879725</v>
      </c>
      <c r="E32" s="183">
        <v>7.8333574792939515</v>
      </c>
      <c r="F32" s="183">
        <v>5.4789520961115983</v>
      </c>
      <c r="G32" s="183">
        <v>4.3548201260125126</v>
      </c>
      <c r="H32" s="183">
        <v>3.6551197389373442</v>
      </c>
      <c r="I32" s="183">
        <v>8.3384741065394223</v>
      </c>
      <c r="J32" s="183">
        <v>4.2406286482892881</v>
      </c>
      <c r="K32" s="183">
        <v>5.1169433926113044</v>
      </c>
      <c r="L32" s="183">
        <v>6.1895306413525759</v>
      </c>
      <c r="M32" s="183">
        <v>6.3687324690544216</v>
      </c>
      <c r="N32" s="183">
        <v>5.9102110207120688</v>
      </c>
      <c r="O32" s="183">
        <v>5.9042463679249977</v>
      </c>
      <c r="P32" s="183">
        <v>5.6368936491448807</v>
      </c>
      <c r="Q32" s="183">
        <v>6.5826173070514784</v>
      </c>
      <c r="R32" s="183">
        <v>5.9770127983401977</v>
      </c>
      <c r="S32" s="183">
        <v>6.5812643333356533</v>
      </c>
      <c r="T32" s="183">
        <v>7.3665414139198617</v>
      </c>
      <c r="U32" s="183">
        <v>7.6328962200939827</v>
      </c>
      <c r="V32" s="183">
        <v>6.1713749433214247</v>
      </c>
      <c r="W32" s="183">
        <v>5.003770581237049</v>
      </c>
      <c r="X32" s="183">
        <v>5.0593866754947214</v>
      </c>
      <c r="Y32" s="183">
        <v>4.7290525399907608</v>
      </c>
      <c r="Z32" s="183">
        <v>4.2230126990033625</v>
      </c>
      <c r="AA32" s="183">
        <v>3.6335661896617495</v>
      </c>
      <c r="AB32" s="183">
        <v>3.525269037729089</v>
      </c>
    </row>
    <row r="33" spans="1:28" ht="29.25" x14ac:dyDescent="0.25">
      <c r="A33" s="128" t="s">
        <v>20</v>
      </c>
      <c r="B33" s="129" t="s">
        <v>14</v>
      </c>
      <c r="C33" s="133"/>
      <c r="D33" s="133">
        <v>3.6378473017051789</v>
      </c>
      <c r="E33" s="133">
        <v>2.6232424002832602</v>
      </c>
      <c r="F33" s="133">
        <v>5.1671837002404715</v>
      </c>
      <c r="G33" s="133">
        <v>7.6908181257695958</v>
      </c>
      <c r="H33" s="133">
        <v>7.9974883648209669</v>
      </c>
      <c r="I33" s="133">
        <v>5.6638803889937464</v>
      </c>
      <c r="J33" s="133">
        <v>5.1106558054291753</v>
      </c>
      <c r="K33" s="133">
        <v>4.4449098231233393</v>
      </c>
      <c r="L33" s="133">
        <v>1.0631410318451344</v>
      </c>
      <c r="M33" s="133">
        <v>2.2645016590335416</v>
      </c>
      <c r="N33" s="133">
        <v>3.2044242599927202</v>
      </c>
      <c r="O33" s="133">
        <v>3.1963139027760548</v>
      </c>
      <c r="P33" s="133">
        <v>3.8563347030563904</v>
      </c>
      <c r="Q33" s="133">
        <v>3.5563148215870086</v>
      </c>
      <c r="R33" s="133">
        <v>3.8115755689678963</v>
      </c>
      <c r="S33" s="133">
        <v>4.0716071273664056</v>
      </c>
      <c r="T33" s="133">
        <v>4.6086028332378106</v>
      </c>
      <c r="U33" s="133">
        <v>6.0957585441493194</v>
      </c>
      <c r="V33" s="133">
        <v>3.1200025280850809</v>
      </c>
      <c r="W33" s="133">
        <v>-0.94333718991794058</v>
      </c>
      <c r="X33" s="133">
        <v>5.7704811955705964</v>
      </c>
      <c r="Y33" s="133">
        <v>6.1799470030491648</v>
      </c>
      <c r="Z33" s="133">
        <v>-0.2123637408394643</v>
      </c>
      <c r="AA33" s="133">
        <v>2.6153536832381548</v>
      </c>
      <c r="AB33" s="133">
        <v>3.0576579038666551</v>
      </c>
    </row>
  </sheetData>
  <mergeCells count="30">
    <mergeCell ref="X1:Y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:O1"/>
    <mergeCell ref="AA3:AA4"/>
    <mergeCell ref="AB3:AB4"/>
    <mergeCell ref="Z3:Z4"/>
    <mergeCell ref="N3:N4"/>
    <mergeCell ref="V3:V4"/>
    <mergeCell ref="W3:W4"/>
    <mergeCell ref="X3:X4"/>
    <mergeCell ref="P3:P4"/>
    <mergeCell ref="Q3:Q4"/>
    <mergeCell ref="R3:R4"/>
    <mergeCell ref="S3:S4"/>
    <mergeCell ref="T3:T4"/>
    <mergeCell ref="U3:U4"/>
    <mergeCell ref="Y3:Y4"/>
    <mergeCell ref="O3:O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4"/>
  <sheetViews>
    <sheetView view="pageBreakPreview" zoomScale="80" zoomScaleNormal="82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3" sqref="B23"/>
    </sheetView>
  </sheetViews>
  <sheetFormatPr defaultColWidth="9.140625" defaultRowHeight="15" x14ac:dyDescent="0.25"/>
  <cols>
    <col min="1" max="1" width="5.7109375" style="134" customWidth="1"/>
    <col min="2" max="2" width="32.7109375" style="134" customWidth="1"/>
    <col min="3" max="3" width="10.85546875" style="134" customWidth="1"/>
    <col min="4" max="18" width="8.5703125" style="134" customWidth="1"/>
    <col min="19" max="23" width="8.5703125" style="134" bestFit="1" customWidth="1"/>
    <col min="24" max="24" width="8.140625" style="134" customWidth="1"/>
    <col min="25" max="16384" width="9.140625" style="134"/>
  </cols>
  <sheetData>
    <row r="1" spans="1:28" ht="14.1" x14ac:dyDescent="0.3">
      <c r="M1" s="243"/>
      <c r="N1" s="419" t="s">
        <v>263</v>
      </c>
      <c r="O1" s="419"/>
      <c r="P1" s="243"/>
      <c r="Q1" s="243"/>
      <c r="R1" s="243"/>
      <c r="S1" s="243"/>
      <c r="T1" s="243"/>
      <c r="U1" s="243"/>
      <c r="V1" s="243"/>
      <c r="W1" s="243"/>
      <c r="X1" s="419" t="s">
        <v>264</v>
      </c>
      <c r="Y1" s="419"/>
    </row>
    <row r="2" spans="1:28" ht="24.95" customHeight="1" x14ac:dyDescent="0.3">
      <c r="A2" s="245" t="s">
        <v>252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spans="1:28" s="135" customFormat="1" ht="12" customHeight="1" x14ac:dyDescent="0.25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40" t="s">
        <v>243</v>
      </c>
      <c r="R3" s="136"/>
      <c r="S3" s="137"/>
      <c r="T3" s="138"/>
      <c r="U3" s="137"/>
      <c r="V3" s="139"/>
      <c r="W3" s="137"/>
      <c r="Z3" s="140" t="s">
        <v>243</v>
      </c>
    </row>
    <row r="4" spans="1:28" ht="24.95" customHeight="1" x14ac:dyDescent="0.25">
      <c r="A4" s="141" t="s">
        <v>245</v>
      </c>
      <c r="B4" s="435" t="s">
        <v>0</v>
      </c>
      <c r="C4" s="420" t="s">
        <v>42</v>
      </c>
      <c r="D4" s="420" t="s">
        <v>43</v>
      </c>
      <c r="E4" s="420" t="s">
        <v>44</v>
      </c>
      <c r="F4" s="420" t="s">
        <v>45</v>
      </c>
      <c r="G4" s="420" t="s">
        <v>46</v>
      </c>
      <c r="H4" s="420" t="s">
        <v>47</v>
      </c>
      <c r="I4" s="420" t="s">
        <v>35</v>
      </c>
      <c r="J4" s="420" t="s">
        <v>48</v>
      </c>
      <c r="K4" s="420" t="s">
        <v>49</v>
      </c>
      <c r="L4" s="420" t="s">
        <v>50</v>
      </c>
      <c r="M4" s="420" t="s">
        <v>51</v>
      </c>
      <c r="N4" s="420" t="s">
        <v>52</v>
      </c>
      <c r="O4" s="420" t="s">
        <v>53</v>
      </c>
      <c r="P4" s="420" t="s">
        <v>61</v>
      </c>
      <c r="Q4" s="420" t="s">
        <v>54</v>
      </c>
      <c r="R4" s="420" t="s">
        <v>55</v>
      </c>
      <c r="S4" s="432" t="s">
        <v>36</v>
      </c>
      <c r="T4" s="435" t="s">
        <v>56</v>
      </c>
      <c r="U4" s="435" t="s">
        <v>57</v>
      </c>
      <c r="V4" s="435" t="s">
        <v>58</v>
      </c>
      <c r="W4" s="430" t="s">
        <v>246</v>
      </c>
      <c r="X4" s="432" t="s">
        <v>60</v>
      </c>
      <c r="Y4" s="411" t="s">
        <v>293</v>
      </c>
      <c r="Z4" s="411" t="s">
        <v>256</v>
      </c>
      <c r="AA4" s="411" t="s">
        <v>286</v>
      </c>
      <c r="AB4" s="411" t="s">
        <v>292</v>
      </c>
    </row>
    <row r="5" spans="1:28" ht="21.75" customHeight="1" x14ac:dyDescent="0.25">
      <c r="A5" s="142" t="s">
        <v>247</v>
      </c>
      <c r="B5" s="436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34"/>
      <c r="T5" s="436"/>
      <c r="U5" s="436"/>
      <c r="V5" s="436"/>
      <c r="W5" s="431"/>
      <c r="X5" s="433"/>
      <c r="Y5" s="412"/>
      <c r="Z5" s="412"/>
      <c r="AA5" s="412"/>
      <c r="AB5" s="412"/>
    </row>
    <row r="6" spans="1:28" ht="30" customHeight="1" x14ac:dyDescent="0.25">
      <c r="A6" s="143" t="s">
        <v>1</v>
      </c>
      <c r="B6" s="144" t="s">
        <v>217</v>
      </c>
      <c r="C6" s="145">
        <v>31.747529560705047</v>
      </c>
      <c r="D6" s="145">
        <v>30.606190736252124</v>
      </c>
      <c r="E6" s="145">
        <v>30.200077125661252</v>
      </c>
      <c r="F6" s="145">
        <v>29.739846387812463</v>
      </c>
      <c r="G6" s="145">
        <v>28.470051427600751</v>
      </c>
      <c r="H6" s="145">
        <v>28.152962069419189</v>
      </c>
      <c r="I6" s="145">
        <v>27.146911741272049</v>
      </c>
      <c r="J6" s="145">
        <v>26.726679363813066</v>
      </c>
      <c r="K6" s="145">
        <v>25.797727044134788</v>
      </c>
      <c r="L6" s="145">
        <v>26.397517630600653</v>
      </c>
      <c r="M6" s="145">
        <v>25.893693616064372</v>
      </c>
      <c r="N6" s="145">
        <v>25.770281823911823</v>
      </c>
      <c r="O6" s="145">
        <v>25.778949474646829</v>
      </c>
      <c r="P6" s="145">
        <v>25.601625647297489</v>
      </c>
      <c r="Q6" s="145">
        <v>25.320339378748187</v>
      </c>
      <c r="R6" s="145">
        <v>24.825324595161081</v>
      </c>
      <c r="S6" s="145">
        <v>23.950792909645127</v>
      </c>
      <c r="T6" s="145">
        <v>23.403056826697902</v>
      </c>
      <c r="U6" s="145">
        <v>22.913523542201595</v>
      </c>
      <c r="V6" s="145">
        <v>22.42893459771112</v>
      </c>
      <c r="W6" s="145">
        <v>23.52889473443016</v>
      </c>
      <c r="X6" s="145">
        <v>23.02752721917556</v>
      </c>
      <c r="Y6" s="145">
        <v>22.600180829312471</v>
      </c>
      <c r="Z6" s="145">
        <v>23.155032184473317</v>
      </c>
      <c r="AA6" s="145">
        <v>24.008752993306974</v>
      </c>
      <c r="AB6" s="145">
        <v>23.651711207198659</v>
      </c>
    </row>
    <row r="7" spans="1:28" ht="15.75" x14ac:dyDescent="0.25">
      <c r="A7" s="146"/>
      <c r="B7" s="147" t="s">
        <v>218</v>
      </c>
      <c r="C7" s="148">
        <v>14.509250322624807</v>
      </c>
      <c r="D7" s="148">
        <v>13.062087005474366</v>
      </c>
      <c r="E7" s="148">
        <v>12.326236702042568</v>
      </c>
      <c r="F7" s="148">
        <v>11.884189852488962</v>
      </c>
      <c r="G7" s="148">
        <v>11.126993886593056</v>
      </c>
      <c r="H7" s="148">
        <v>11.634597105065051</v>
      </c>
      <c r="I7" s="148">
        <v>10.976660025309958</v>
      </c>
      <c r="J7" s="148">
        <v>11.035277156176374</v>
      </c>
      <c r="K7" s="148">
        <v>10.320847311928274</v>
      </c>
      <c r="L7" s="148">
        <v>10.615486336529042</v>
      </c>
      <c r="M7" s="148">
        <v>9.8368804294347658</v>
      </c>
      <c r="N7" s="148">
        <v>9.7295339231745626</v>
      </c>
      <c r="O7" s="148">
        <v>9.5457805379795566</v>
      </c>
      <c r="P7" s="148">
        <v>9.4474537700502825</v>
      </c>
      <c r="Q7" s="148">
        <v>9.2897202041841727</v>
      </c>
      <c r="R7" s="148">
        <v>8.8604055914203705</v>
      </c>
      <c r="S7" s="148">
        <v>8.1851849363146734</v>
      </c>
      <c r="T7" s="148">
        <v>7.9320097159236953</v>
      </c>
      <c r="U7" s="148">
        <v>7.8209028925900519</v>
      </c>
      <c r="V7" s="148">
        <v>7.2518817353891869</v>
      </c>
      <c r="W7" s="148">
        <v>7.7836964043801276</v>
      </c>
      <c r="X7" s="148">
        <v>7.7882851141702192</v>
      </c>
      <c r="Y7" s="148">
        <v>7.9381570959800998</v>
      </c>
      <c r="Z7" s="148">
        <v>7.8621372108413423</v>
      </c>
      <c r="AA7" s="148">
        <v>8.4935494065928339</v>
      </c>
      <c r="AB7" s="148">
        <v>8.1578172841806218</v>
      </c>
    </row>
    <row r="8" spans="1:28" ht="15.75" x14ac:dyDescent="0.25">
      <c r="A8" s="149"/>
      <c r="B8" s="150" t="s">
        <v>219</v>
      </c>
      <c r="C8" s="151">
        <v>7.3521209780960479</v>
      </c>
      <c r="D8" s="151">
        <v>6.3754138359418526</v>
      </c>
      <c r="E8" s="151">
        <v>5.965400487862401</v>
      </c>
      <c r="F8" s="151">
        <v>5.9855934834145677</v>
      </c>
      <c r="G8" s="151">
        <v>5.5801063174203502</v>
      </c>
      <c r="H8" s="151">
        <v>6.2096279653537128</v>
      </c>
      <c r="I8" s="151">
        <v>5.6886417273631915</v>
      </c>
      <c r="J8" s="151">
        <v>5.8857518734565879</v>
      </c>
      <c r="K8" s="151">
        <v>5.3602189555052773</v>
      </c>
      <c r="L8" s="151">
        <v>5.6865675883549143</v>
      </c>
      <c r="M8" s="151">
        <v>5.3046250273978064</v>
      </c>
      <c r="N8" s="151">
        <v>5.3329645427992673</v>
      </c>
      <c r="O8" s="151">
        <v>5.5425370101324694</v>
      </c>
      <c r="P8" s="151">
        <v>5.4143645516206904</v>
      </c>
      <c r="Q8" s="151">
        <v>5.570535809050817</v>
      </c>
      <c r="R8" s="151">
        <v>5.262977438191669</v>
      </c>
      <c r="S8" s="151">
        <v>4.7936448571785855</v>
      </c>
      <c r="T8" s="151">
        <v>4.7051803605836104</v>
      </c>
      <c r="U8" s="151">
        <v>4.6241599876194712</v>
      </c>
      <c r="V8" s="151">
        <v>4.0989698688920662</v>
      </c>
      <c r="W8" s="151">
        <v>4.3550397241248904</v>
      </c>
      <c r="X8" s="151">
        <v>4.3572357938971988</v>
      </c>
      <c r="Y8" s="151">
        <v>4.3294718311490854</v>
      </c>
      <c r="Z8" s="151">
        <v>4.3582827596489242</v>
      </c>
      <c r="AA8" s="151">
        <v>4.9726706508327112</v>
      </c>
      <c r="AB8" s="151">
        <v>4.1923368916746275</v>
      </c>
    </row>
    <row r="9" spans="1:28" ht="15.75" x14ac:dyDescent="0.25">
      <c r="A9" s="149"/>
      <c r="B9" s="150" t="s">
        <v>220</v>
      </c>
      <c r="C9" s="151">
        <v>6.3373232463574807</v>
      </c>
      <c r="D9" s="151">
        <v>5.9166756167746266</v>
      </c>
      <c r="E9" s="151">
        <v>5.6196807300200255</v>
      </c>
      <c r="F9" s="151">
        <v>5.2108551598451642</v>
      </c>
      <c r="G9" s="151">
        <v>4.9112835089229385</v>
      </c>
      <c r="H9" s="151">
        <v>4.6717374809187184</v>
      </c>
      <c r="I9" s="151">
        <v>4.6150487901358321</v>
      </c>
      <c r="J9" s="151">
        <v>4.5124978428528895</v>
      </c>
      <c r="K9" s="151">
        <v>4.3906864197583335</v>
      </c>
      <c r="L9" s="151">
        <v>4.35986151258889</v>
      </c>
      <c r="M9" s="151">
        <v>3.9433685258622329</v>
      </c>
      <c r="N9" s="151">
        <v>3.8681765719535925</v>
      </c>
      <c r="O9" s="151">
        <v>3.4193096477238818</v>
      </c>
      <c r="P9" s="151">
        <v>3.4900332671118868</v>
      </c>
      <c r="Q9" s="151">
        <v>3.2014614739350673</v>
      </c>
      <c r="R9" s="151">
        <v>3.0646354261076021</v>
      </c>
      <c r="S9" s="151">
        <v>2.9906315366636615</v>
      </c>
      <c r="T9" s="151">
        <v>2.8235042782043749</v>
      </c>
      <c r="U9" s="151">
        <v>2.7851523437061609</v>
      </c>
      <c r="V9" s="151">
        <v>2.7986162577824905</v>
      </c>
      <c r="W9" s="151">
        <v>3.0855215442136439</v>
      </c>
      <c r="X9" s="151">
        <v>3.1490728267152566</v>
      </c>
      <c r="Y9" s="151">
        <v>3.3186426679943959</v>
      </c>
      <c r="Z9" s="151">
        <v>3.2795709868619487</v>
      </c>
      <c r="AA9" s="151">
        <v>3.1990871738338802</v>
      </c>
      <c r="AB9" s="151">
        <v>3.7125301508370097</v>
      </c>
    </row>
    <row r="10" spans="1:28" ht="15.75" x14ac:dyDescent="0.25">
      <c r="A10" s="149"/>
      <c r="B10" s="150" t="s">
        <v>221</v>
      </c>
      <c r="C10" s="151">
        <v>0.81980609817127736</v>
      </c>
      <c r="D10" s="151">
        <v>0.76999755275788662</v>
      </c>
      <c r="E10" s="151">
        <v>0.74115548416014043</v>
      </c>
      <c r="F10" s="151">
        <v>0.68774120922923021</v>
      </c>
      <c r="G10" s="151">
        <v>0.63560406024976568</v>
      </c>
      <c r="H10" s="151">
        <v>0.75323165879261933</v>
      </c>
      <c r="I10" s="151">
        <v>0.67296950781093345</v>
      </c>
      <c r="J10" s="151">
        <v>0.63702743986689736</v>
      </c>
      <c r="K10" s="151">
        <v>0.5699419366646612</v>
      </c>
      <c r="L10" s="151">
        <v>0.56905723558523791</v>
      </c>
      <c r="M10" s="151">
        <v>0.5888868761747249</v>
      </c>
      <c r="N10" s="151">
        <v>0.52839280842170211</v>
      </c>
      <c r="O10" s="151">
        <v>0.58393388012320502</v>
      </c>
      <c r="P10" s="151">
        <v>0.54305595131770712</v>
      </c>
      <c r="Q10" s="151">
        <v>0.51772292119828756</v>
      </c>
      <c r="R10" s="151">
        <v>0.53279272712110048</v>
      </c>
      <c r="S10" s="151">
        <v>0.40090854247242669</v>
      </c>
      <c r="T10" s="151">
        <v>0.40332507713570948</v>
      </c>
      <c r="U10" s="151">
        <v>0.41159056126442056</v>
      </c>
      <c r="V10" s="151">
        <v>0.35429560871463062</v>
      </c>
      <c r="W10" s="151">
        <v>0.3431351360415929</v>
      </c>
      <c r="X10" s="151">
        <v>0.2819764935577635</v>
      </c>
      <c r="Y10" s="151">
        <v>0.29004259683661981</v>
      </c>
      <c r="Z10" s="151">
        <v>0.22428346433046958</v>
      </c>
      <c r="AA10" s="151">
        <v>0.32179158192624308</v>
      </c>
      <c r="AB10" s="151">
        <v>0.25295024166898489</v>
      </c>
    </row>
    <row r="11" spans="1:28" ht="15.75" x14ac:dyDescent="0.25">
      <c r="A11" s="149"/>
      <c r="B11" s="150" t="s">
        <v>2</v>
      </c>
      <c r="C11" s="151">
        <v>15.266398620325289</v>
      </c>
      <c r="D11" s="151">
        <v>15.558375399065008</v>
      </c>
      <c r="E11" s="151">
        <v>15.944088081337373</v>
      </c>
      <c r="F11" s="151">
        <v>15.834008965706678</v>
      </c>
      <c r="G11" s="151">
        <v>15.399761573340385</v>
      </c>
      <c r="H11" s="151">
        <v>14.924501614586113</v>
      </c>
      <c r="I11" s="151">
        <v>14.77176382999458</v>
      </c>
      <c r="J11" s="151">
        <v>14.448807714479356</v>
      </c>
      <c r="K11" s="151">
        <v>14.375490184661732</v>
      </c>
      <c r="L11" s="151">
        <v>14.696572524964214</v>
      </c>
      <c r="M11" s="151">
        <v>14.952338555475986</v>
      </c>
      <c r="N11" s="151">
        <v>15.06531814023592</v>
      </c>
      <c r="O11" s="151">
        <v>15.258583172456936</v>
      </c>
      <c r="P11" s="151">
        <v>15.177809465350839</v>
      </c>
      <c r="Q11" s="151">
        <v>15.076354751063251</v>
      </c>
      <c r="R11" s="151">
        <v>15.100666615293475</v>
      </c>
      <c r="S11" s="151">
        <v>14.85464320172229</v>
      </c>
      <c r="T11" s="151">
        <v>14.610565131698245</v>
      </c>
      <c r="U11" s="151">
        <v>14.265736000581223</v>
      </c>
      <c r="V11" s="151">
        <v>14.339343340787119</v>
      </c>
      <c r="W11" s="151">
        <v>14.880593431023199</v>
      </c>
      <c r="X11" s="151">
        <v>14.403093261960739</v>
      </c>
      <c r="Y11" s="151">
        <v>13.87013087984891</v>
      </c>
      <c r="Z11" s="151">
        <v>14.41433143835039</v>
      </c>
      <c r="AA11" s="151">
        <v>14.662619693013875</v>
      </c>
      <c r="AB11" s="151">
        <v>14.647274445773315</v>
      </c>
    </row>
    <row r="12" spans="1:28" ht="15.75" x14ac:dyDescent="0.25">
      <c r="A12" s="149"/>
      <c r="B12" s="150" t="s">
        <v>3</v>
      </c>
      <c r="C12" s="151">
        <v>1.3450530433958323</v>
      </c>
      <c r="D12" s="151">
        <v>1.3988039206140122</v>
      </c>
      <c r="E12" s="151">
        <v>1.4283803139696631</v>
      </c>
      <c r="F12" s="151">
        <v>1.5284728500538314</v>
      </c>
      <c r="G12" s="151">
        <v>1.4762991260369203</v>
      </c>
      <c r="H12" s="151">
        <v>1.1589940259736602</v>
      </c>
      <c r="I12" s="151">
        <v>0.90107595056210177</v>
      </c>
      <c r="J12" s="151">
        <v>0.76890657557404407</v>
      </c>
      <c r="K12" s="151">
        <v>0.61075566986377861</v>
      </c>
      <c r="L12" s="151">
        <v>0.58675894932965944</v>
      </c>
      <c r="M12" s="151">
        <v>0.6100391367736796</v>
      </c>
      <c r="N12" s="151">
        <v>0.57737971679089728</v>
      </c>
      <c r="O12" s="151">
        <v>0.57450230371446431</v>
      </c>
      <c r="P12" s="151">
        <v>0.58864260588955686</v>
      </c>
      <c r="Q12" s="151">
        <v>0.57639710470264593</v>
      </c>
      <c r="R12" s="151">
        <v>0.48034253383151998</v>
      </c>
      <c r="S12" s="151">
        <v>0.53014262884361762</v>
      </c>
      <c r="T12" s="151">
        <v>0.492012851831161</v>
      </c>
      <c r="U12" s="151">
        <v>0.47413703993133999</v>
      </c>
      <c r="V12" s="151">
        <v>0.49297971668666557</v>
      </c>
      <c r="W12" s="151">
        <v>0.51440923835819385</v>
      </c>
      <c r="X12" s="151">
        <v>0.50263675384300055</v>
      </c>
      <c r="Y12" s="151">
        <v>0.47669016452275115</v>
      </c>
      <c r="Z12" s="151">
        <v>0.56080411816369691</v>
      </c>
      <c r="AA12" s="151">
        <v>0.54048696483484027</v>
      </c>
      <c r="AB12" s="151">
        <v>0.53953740570098851</v>
      </c>
    </row>
    <row r="13" spans="1:28" ht="15.75" x14ac:dyDescent="0.25">
      <c r="A13" s="149"/>
      <c r="B13" s="150" t="s">
        <v>4</v>
      </c>
      <c r="C13" s="151">
        <v>0.62682757435912284</v>
      </c>
      <c r="D13" s="151">
        <v>0.58692441109873972</v>
      </c>
      <c r="E13" s="151">
        <v>0.5013720283116464</v>
      </c>
      <c r="F13" s="151">
        <v>0.49317471956299741</v>
      </c>
      <c r="G13" s="151">
        <v>0.46699684163038907</v>
      </c>
      <c r="H13" s="151">
        <v>0.43486932379436499</v>
      </c>
      <c r="I13" s="151">
        <v>0.4974119354054109</v>
      </c>
      <c r="J13" s="151">
        <v>0.47368791758329282</v>
      </c>
      <c r="K13" s="151">
        <v>0.49063387768100336</v>
      </c>
      <c r="L13" s="151">
        <v>0.49869981977773675</v>
      </c>
      <c r="M13" s="151">
        <v>0.49443549437993917</v>
      </c>
      <c r="N13" s="151">
        <v>0.39805004371043773</v>
      </c>
      <c r="O13" s="151">
        <v>0.40008346049587384</v>
      </c>
      <c r="P13" s="151">
        <v>0.38771980600680589</v>
      </c>
      <c r="Q13" s="151">
        <v>0.37786731879811969</v>
      </c>
      <c r="R13" s="151">
        <v>0.38390985461571653</v>
      </c>
      <c r="S13" s="151">
        <v>0.38082214276454485</v>
      </c>
      <c r="T13" s="151">
        <v>0.36846912724480352</v>
      </c>
      <c r="U13" s="151">
        <v>0.35274760909897984</v>
      </c>
      <c r="V13" s="151">
        <v>0.34472980484814991</v>
      </c>
      <c r="W13" s="151">
        <v>0.35019566066864211</v>
      </c>
      <c r="X13" s="151">
        <v>0.33351208920160202</v>
      </c>
      <c r="Y13" s="151">
        <v>0.3152026889607103</v>
      </c>
      <c r="Z13" s="151">
        <v>0.31775941711788963</v>
      </c>
      <c r="AA13" s="151">
        <v>0.31209692886542167</v>
      </c>
      <c r="AB13" s="151">
        <v>0.30708207154373274</v>
      </c>
    </row>
    <row r="14" spans="1:28" ht="15.75" x14ac:dyDescent="0.25">
      <c r="A14" s="152" t="s">
        <v>5</v>
      </c>
      <c r="B14" s="153" t="s">
        <v>222</v>
      </c>
      <c r="C14" s="154">
        <v>16.72787759889049</v>
      </c>
      <c r="D14" s="154">
        <v>17.21538576599821</v>
      </c>
      <c r="E14" s="154">
        <v>17.086488875384006</v>
      </c>
      <c r="F14" s="154">
        <v>17.301908956940633</v>
      </c>
      <c r="G14" s="154">
        <v>18.827768232449536</v>
      </c>
      <c r="H14" s="154">
        <v>19.006437604440286</v>
      </c>
      <c r="I14" s="154">
        <v>18.577923664046516</v>
      </c>
      <c r="J14" s="154">
        <v>18.958923240251032</v>
      </c>
      <c r="K14" s="154">
        <v>19.745198972284573</v>
      </c>
      <c r="L14" s="154">
        <v>18.727513439327311</v>
      </c>
      <c r="M14" s="154">
        <v>19.036605293249227</v>
      </c>
      <c r="N14" s="154">
        <v>19.34471706407961</v>
      </c>
      <c r="O14" s="154">
        <v>19.182773145494064</v>
      </c>
      <c r="P14" s="154">
        <v>18.68388425028467</v>
      </c>
      <c r="Q14" s="154">
        <v>18.824743616750858</v>
      </c>
      <c r="R14" s="154">
        <v>19.112100101476489</v>
      </c>
      <c r="S14" s="154">
        <v>19.468975641143096</v>
      </c>
      <c r="T14" s="154">
        <v>19.468743183874189</v>
      </c>
      <c r="U14" s="154">
        <v>20.035263242765275</v>
      </c>
      <c r="V14" s="154">
        <v>19.477222517867933</v>
      </c>
      <c r="W14" s="154">
        <v>18.533058911577626</v>
      </c>
      <c r="X14" s="154">
        <v>18.958358265576404</v>
      </c>
      <c r="Y14" s="154">
        <v>19.106488487320579</v>
      </c>
      <c r="Z14" s="154">
        <v>18.404453306669261</v>
      </c>
      <c r="AA14" s="154">
        <v>17.758072634698621</v>
      </c>
      <c r="AB14" s="154">
        <v>18.131938507588643</v>
      </c>
    </row>
    <row r="15" spans="1:28" ht="15.75" x14ac:dyDescent="0.25">
      <c r="A15" s="155"/>
      <c r="B15" s="156" t="s">
        <v>6</v>
      </c>
      <c r="C15" s="151">
        <v>2.4483352819888395</v>
      </c>
      <c r="D15" s="151">
        <v>2.506148320360857</v>
      </c>
      <c r="E15" s="151">
        <v>2.6051554171007938</v>
      </c>
      <c r="F15" s="151">
        <v>2.7220615802166876</v>
      </c>
      <c r="G15" s="151">
        <v>3.0558055898764374</v>
      </c>
      <c r="H15" s="151">
        <v>2.5349184369571804</v>
      </c>
      <c r="I15" s="151">
        <v>2.5169254880727707</v>
      </c>
      <c r="J15" s="151">
        <v>2.5250722807429811</v>
      </c>
      <c r="K15" s="151">
        <v>2.5070829300274475</v>
      </c>
      <c r="L15" s="151">
        <v>2.4550331998131805</v>
      </c>
      <c r="M15" s="151">
        <v>2.458858382312612</v>
      </c>
      <c r="N15" s="151">
        <v>2.2863565078085015</v>
      </c>
      <c r="O15" s="151">
        <v>2.3320743036820999</v>
      </c>
      <c r="P15" s="151">
        <v>2.2852754494589034</v>
      </c>
      <c r="Q15" s="151">
        <v>2.2293063059161717</v>
      </c>
      <c r="R15" s="151">
        <v>2.2322344206490667</v>
      </c>
      <c r="S15" s="151">
        <v>2.2658101320611945</v>
      </c>
      <c r="T15" s="151">
        <v>2.146705384219636</v>
      </c>
      <c r="U15" s="151">
        <v>2.170189742235737</v>
      </c>
      <c r="V15" s="151">
        <v>2.1159071270422669</v>
      </c>
      <c r="W15" s="151">
        <v>1.982972339194889</v>
      </c>
      <c r="X15" s="151">
        <v>1.9071122620930969</v>
      </c>
      <c r="Y15" s="151">
        <v>1.676501920796555</v>
      </c>
      <c r="Z15" s="151">
        <v>1.6257235956426153</v>
      </c>
      <c r="AA15" s="151">
        <v>1.5457490733754813</v>
      </c>
      <c r="AB15" s="151">
        <v>1.4444530750538251</v>
      </c>
    </row>
    <row r="16" spans="1:28" ht="15.75" x14ac:dyDescent="0.25">
      <c r="A16" s="155"/>
      <c r="B16" s="147" t="s">
        <v>7</v>
      </c>
      <c r="C16" s="148">
        <v>8.8922318705774721</v>
      </c>
      <c r="D16" s="148">
        <v>9.4958614489614934</v>
      </c>
      <c r="E16" s="148">
        <v>9.6486409776200279</v>
      </c>
      <c r="F16" s="148">
        <v>9.8541410245660064</v>
      </c>
      <c r="G16" s="148">
        <v>10.64556549914343</v>
      </c>
      <c r="H16" s="148">
        <v>11.407577223180438</v>
      </c>
      <c r="I16" s="148">
        <v>11.923384082925201</v>
      </c>
      <c r="J16" s="148">
        <v>12.258347189311698</v>
      </c>
      <c r="K16" s="148">
        <v>12.456950549384736</v>
      </c>
      <c r="L16" s="148">
        <v>11.840616937353611</v>
      </c>
      <c r="M16" s="148">
        <v>11.778219688510285</v>
      </c>
      <c r="N16" s="148">
        <v>11.710706592331309</v>
      </c>
      <c r="O16" s="148">
        <v>11.576448264746055</v>
      </c>
      <c r="P16" s="148">
        <v>11.745004905889525</v>
      </c>
      <c r="Q16" s="148">
        <v>11.995349157304439</v>
      </c>
      <c r="R16" s="148">
        <v>12.030559947714247</v>
      </c>
      <c r="S16" s="148">
        <v>12.025545259054082</v>
      </c>
      <c r="T16" s="148">
        <v>12.055298757697473</v>
      </c>
      <c r="U16" s="148">
        <v>12.167017822409111</v>
      </c>
      <c r="V16" s="148">
        <v>12.332374681310519</v>
      </c>
      <c r="W16" s="148">
        <v>11.479123529256144</v>
      </c>
      <c r="X16" s="148">
        <v>11.994877766904935</v>
      </c>
      <c r="Y16" s="148">
        <v>12.523022012055632</v>
      </c>
      <c r="Z16" s="148">
        <v>11.8893997232408</v>
      </c>
      <c r="AA16" s="148">
        <v>11.937579934796664</v>
      </c>
      <c r="AB16" s="148">
        <v>11.810304503976246</v>
      </c>
    </row>
    <row r="17" spans="1:28" ht="15.75" x14ac:dyDescent="0.25">
      <c r="A17" s="155"/>
      <c r="B17" s="156" t="s">
        <v>8</v>
      </c>
      <c r="C17" s="151">
        <v>7.0708797667791687</v>
      </c>
      <c r="D17" s="151">
        <v>7.6267135181130818</v>
      </c>
      <c r="E17" s="151">
        <v>7.7093929523532871</v>
      </c>
      <c r="F17" s="151">
        <v>7.890152653457311</v>
      </c>
      <c r="G17" s="151">
        <v>8.7084652110578151</v>
      </c>
      <c r="H17" s="151">
        <v>9.5095031755209316</v>
      </c>
      <c r="I17" s="151">
        <v>9.9753549219251081</v>
      </c>
      <c r="J17" s="151">
        <v>10.306535824899591</v>
      </c>
      <c r="K17" s="151">
        <v>10.46197262840156</v>
      </c>
      <c r="L17" s="151">
        <v>9.7251044735708554</v>
      </c>
      <c r="M17" s="151">
        <v>9.5596638262902331</v>
      </c>
      <c r="N17" s="151">
        <v>9.4074827309730171</v>
      </c>
      <c r="O17" s="151">
        <v>9.1936291053108956</v>
      </c>
      <c r="P17" s="151">
        <v>9.2778929126067098</v>
      </c>
      <c r="Q17" s="151">
        <v>9.4451000357034118</v>
      </c>
      <c r="R17" s="151">
        <v>9.4005350261410801</v>
      </c>
      <c r="S17" s="151">
        <v>9.3145720041295892</v>
      </c>
      <c r="T17" s="151">
        <v>9.2683311369698096</v>
      </c>
      <c r="U17" s="151">
        <v>9.3402582065834139</v>
      </c>
      <c r="V17" s="151">
        <v>9.3774529066108379</v>
      </c>
      <c r="W17" s="151">
        <v>8.4037542808998271</v>
      </c>
      <c r="X17" s="151">
        <v>8.8588685699346481</v>
      </c>
      <c r="Y17" s="151">
        <v>9.3363919506241224</v>
      </c>
      <c r="Z17" s="151">
        <v>8.435745511873332</v>
      </c>
      <c r="AA17" s="151">
        <v>8.2981396844625337</v>
      </c>
      <c r="AB17" s="151">
        <v>7.9962316423276159</v>
      </c>
    </row>
    <row r="18" spans="1:28" ht="15.75" x14ac:dyDescent="0.25">
      <c r="A18" s="155"/>
      <c r="B18" s="156" t="s">
        <v>9</v>
      </c>
      <c r="C18" s="151">
        <v>0.90277494439500394</v>
      </c>
      <c r="D18" s="151">
        <v>0.93664418180510955</v>
      </c>
      <c r="E18" s="151">
        <v>0.9828929914753225</v>
      </c>
      <c r="F18" s="151">
        <v>1.0046649907798577</v>
      </c>
      <c r="G18" s="151">
        <v>1.000331399431162</v>
      </c>
      <c r="H18" s="151">
        <v>0.9900847538458466</v>
      </c>
      <c r="I18" s="151">
        <v>1.0325016050909068</v>
      </c>
      <c r="J18" s="151">
        <v>1.0478470484697211</v>
      </c>
      <c r="K18" s="151">
        <v>1.0863513335975341</v>
      </c>
      <c r="L18" s="151">
        <v>1.1673760471573431</v>
      </c>
      <c r="M18" s="151">
        <v>1.2413511882968278</v>
      </c>
      <c r="N18" s="151">
        <v>1.3053572834822955</v>
      </c>
      <c r="O18" s="151">
        <v>1.3666136838200584</v>
      </c>
      <c r="P18" s="151">
        <v>1.4304478098785478</v>
      </c>
      <c r="Q18" s="151">
        <v>1.4957877979994716</v>
      </c>
      <c r="R18" s="151">
        <v>1.5592298153147659</v>
      </c>
      <c r="S18" s="151">
        <v>1.6223461040913794</v>
      </c>
      <c r="T18" s="151">
        <v>1.6870255427554075</v>
      </c>
      <c r="U18" s="151">
        <v>1.7302835476433038</v>
      </c>
      <c r="V18" s="151">
        <v>1.8290319623811564</v>
      </c>
      <c r="W18" s="151">
        <v>1.8717454646302687</v>
      </c>
      <c r="X18" s="151">
        <v>1.928477679562584</v>
      </c>
      <c r="Y18" s="151">
        <v>1.9778180307214173</v>
      </c>
      <c r="Z18" s="151">
        <v>2.1640281613593291</v>
      </c>
      <c r="AA18" s="151">
        <v>2.2997061321220511</v>
      </c>
      <c r="AB18" s="151">
        <v>2.4303597237850361</v>
      </c>
    </row>
    <row r="19" spans="1:28" ht="15.75" x14ac:dyDescent="0.25">
      <c r="A19" s="155"/>
      <c r="B19" s="156" t="s">
        <v>10</v>
      </c>
      <c r="C19" s="151">
        <v>0.91857715940329898</v>
      </c>
      <c r="D19" s="151">
        <v>0.93250374904330113</v>
      </c>
      <c r="E19" s="151">
        <v>0.95635503379141673</v>
      </c>
      <c r="F19" s="151">
        <v>0.95932338032883835</v>
      </c>
      <c r="G19" s="151">
        <v>0.93676888865445329</v>
      </c>
      <c r="H19" s="151">
        <v>0.90798929381366145</v>
      </c>
      <c r="I19" s="151">
        <v>0.91552755590918677</v>
      </c>
      <c r="J19" s="151">
        <v>0.90396431594238391</v>
      </c>
      <c r="K19" s="151">
        <v>0.90862658738564173</v>
      </c>
      <c r="L19" s="151">
        <v>0.9481364166254117</v>
      </c>
      <c r="M19" s="151">
        <v>0.97720467392322308</v>
      </c>
      <c r="N19" s="151">
        <v>0.99786657787599686</v>
      </c>
      <c r="O19" s="151">
        <v>1.0162054756151</v>
      </c>
      <c r="P19" s="151">
        <v>1.036664183404268</v>
      </c>
      <c r="Q19" s="151">
        <v>1.0544613236015552</v>
      </c>
      <c r="R19" s="151">
        <v>1.0707951062584</v>
      </c>
      <c r="S19" s="151">
        <v>1.0886271508331129</v>
      </c>
      <c r="T19" s="151">
        <v>1.0999420779722557</v>
      </c>
      <c r="U19" s="151">
        <v>1.0964760681823944</v>
      </c>
      <c r="V19" s="151">
        <v>1.1258898123185253</v>
      </c>
      <c r="W19" s="151">
        <v>1.2036237837260491</v>
      </c>
      <c r="X19" s="151">
        <v>1.2075315174077035</v>
      </c>
      <c r="Y19" s="151">
        <v>1.2088120307100898</v>
      </c>
      <c r="Z19" s="151">
        <v>1.2896260500081385</v>
      </c>
      <c r="AA19" s="151">
        <v>1.3397341182120788</v>
      </c>
      <c r="AB19" s="151">
        <v>1.3837131378635947</v>
      </c>
    </row>
    <row r="20" spans="1:28" ht="15.75" x14ac:dyDescent="0.25">
      <c r="A20" s="155"/>
      <c r="B20" s="156" t="s">
        <v>223</v>
      </c>
      <c r="C20" s="151">
        <v>3.0274468463585715</v>
      </c>
      <c r="D20" s="151">
        <v>2.8045584064645181</v>
      </c>
      <c r="E20" s="151">
        <v>2.4969180426045865</v>
      </c>
      <c r="F20" s="151">
        <v>2.4183272600902148</v>
      </c>
      <c r="G20" s="151">
        <v>2.9766755060645358</v>
      </c>
      <c r="H20" s="151">
        <v>2.6579654574669433</v>
      </c>
      <c r="I20" s="151">
        <v>1.5799565567028278</v>
      </c>
      <c r="J20" s="151">
        <v>1.4383255220351683</v>
      </c>
      <c r="K20" s="151">
        <v>1.8100209811937118</v>
      </c>
      <c r="L20" s="151">
        <v>1.6890630349782159</v>
      </c>
      <c r="M20" s="151">
        <v>1.9225566205632132</v>
      </c>
      <c r="N20" s="151">
        <v>2.7822162034581521</v>
      </c>
      <c r="O20" s="151">
        <v>2.7343351291732083</v>
      </c>
      <c r="P20" s="151">
        <v>2.0759981521624491</v>
      </c>
      <c r="Q20" s="151">
        <v>2.0316592485071578</v>
      </c>
      <c r="R20" s="151">
        <v>2.169079993428142</v>
      </c>
      <c r="S20" s="151">
        <v>2.2322847247158593</v>
      </c>
      <c r="T20" s="151">
        <v>2.1639829559293138</v>
      </c>
      <c r="U20" s="151">
        <v>2.2018794067978318</v>
      </c>
      <c r="V20" s="151">
        <v>2.2537119829822632</v>
      </c>
      <c r="W20" s="151">
        <v>2.3555407842878173</v>
      </c>
      <c r="X20" s="151">
        <v>2.4276674283609299</v>
      </c>
      <c r="Y20" s="151">
        <v>2.3860098251279629</v>
      </c>
      <c r="Z20" s="151">
        <v>2.6219189499610316</v>
      </c>
      <c r="AA20" s="151">
        <v>2.0955108242947018</v>
      </c>
      <c r="AB20" s="151">
        <v>2.6242532455016625</v>
      </c>
    </row>
    <row r="21" spans="1:28" ht="15.75" x14ac:dyDescent="0.25">
      <c r="A21" s="155"/>
      <c r="B21" s="156" t="s">
        <v>11</v>
      </c>
      <c r="C21" s="151">
        <v>2.3598635999656064</v>
      </c>
      <c r="D21" s="151">
        <v>2.408817590211338</v>
      </c>
      <c r="E21" s="151">
        <v>2.3357744380585981</v>
      </c>
      <c r="F21" s="151">
        <v>2.3073790920677215</v>
      </c>
      <c r="G21" s="151">
        <v>2.1497216373651322</v>
      </c>
      <c r="H21" s="151">
        <v>2.4059764868357245</v>
      </c>
      <c r="I21" s="151">
        <v>2.5576575363457175</v>
      </c>
      <c r="J21" s="151">
        <v>2.7371782481611882</v>
      </c>
      <c r="K21" s="151">
        <v>2.9711445116786797</v>
      </c>
      <c r="L21" s="151">
        <v>2.742800267182306</v>
      </c>
      <c r="M21" s="151">
        <v>2.8769706018631167</v>
      </c>
      <c r="N21" s="151">
        <v>2.5654377604816441</v>
      </c>
      <c r="O21" s="151">
        <v>2.5399154478927017</v>
      </c>
      <c r="P21" s="151">
        <v>2.577605742773792</v>
      </c>
      <c r="Q21" s="151">
        <v>2.5684289050230893</v>
      </c>
      <c r="R21" s="151">
        <v>2.6802257396850337</v>
      </c>
      <c r="S21" s="151">
        <v>2.9453355253119611</v>
      </c>
      <c r="T21" s="151">
        <v>3.1027560860277683</v>
      </c>
      <c r="U21" s="151">
        <v>3.4961762713225957</v>
      </c>
      <c r="V21" s="151">
        <v>2.7752287265328848</v>
      </c>
      <c r="W21" s="151">
        <v>2.7154222588387751</v>
      </c>
      <c r="X21" s="151">
        <v>2.6287008082174412</v>
      </c>
      <c r="Y21" s="151">
        <v>2.5209547293404313</v>
      </c>
      <c r="Z21" s="151">
        <v>2.2674110378248153</v>
      </c>
      <c r="AA21" s="151">
        <v>2.1792328022317746</v>
      </c>
      <c r="AB21" s="151">
        <v>2.2529276830569103</v>
      </c>
    </row>
    <row r="22" spans="1:28" ht="29.25" x14ac:dyDescent="0.25">
      <c r="A22" s="152"/>
      <c r="B22" s="153" t="s">
        <v>224</v>
      </c>
      <c r="C22" s="154">
        <v>48.475407159595534</v>
      </c>
      <c r="D22" s="154">
        <v>47.821576502250338</v>
      </c>
      <c r="E22" s="154">
        <v>47.286566001045252</v>
      </c>
      <c r="F22" s="154">
        <v>47.041755344753092</v>
      </c>
      <c r="G22" s="154">
        <v>47.297819660050287</v>
      </c>
      <c r="H22" s="154">
        <v>47.159399673859483</v>
      </c>
      <c r="I22" s="154">
        <v>45.724835405318572</v>
      </c>
      <c r="J22" s="154">
        <v>45.685602604064101</v>
      </c>
      <c r="K22" s="154">
        <v>45.542926016419365</v>
      </c>
      <c r="L22" s="154">
        <v>45.125031069927964</v>
      </c>
      <c r="M22" s="154">
        <v>44.930298909313592</v>
      </c>
      <c r="N22" s="154">
        <v>45.114998887991426</v>
      </c>
      <c r="O22" s="154">
        <v>44.96172262014089</v>
      </c>
      <c r="P22" s="154">
        <v>44.285509897582152</v>
      </c>
      <c r="Q22" s="154">
        <v>44.145082995499045</v>
      </c>
      <c r="R22" s="154">
        <v>43.937424696637578</v>
      </c>
      <c r="S22" s="154">
        <v>43.419768550788227</v>
      </c>
      <c r="T22" s="154">
        <v>42.871800010572095</v>
      </c>
      <c r="U22" s="154">
        <v>42.948786784966877</v>
      </c>
      <c r="V22" s="154">
        <v>41.906157115579056</v>
      </c>
      <c r="W22" s="154">
        <v>42.061953646007787</v>
      </c>
      <c r="X22" s="154">
        <v>41.985885484751961</v>
      </c>
      <c r="Y22" s="154">
        <v>41.706669316633054</v>
      </c>
      <c r="Z22" s="154">
        <v>41.559485491142581</v>
      </c>
      <c r="AA22" s="154">
        <v>41.766825628005591</v>
      </c>
      <c r="AB22" s="154">
        <v>41.783649714787302</v>
      </c>
    </row>
    <row r="23" spans="1:28" ht="15.75" x14ac:dyDescent="0.25">
      <c r="A23" s="152" t="s">
        <v>12</v>
      </c>
      <c r="B23" s="153" t="s">
        <v>225</v>
      </c>
      <c r="C23" s="154">
        <v>51.524592840404459</v>
      </c>
      <c r="D23" s="154">
        <v>52.178423497749662</v>
      </c>
      <c r="E23" s="154">
        <v>52.713433998954741</v>
      </c>
      <c r="F23" s="154">
        <v>52.958244655246901</v>
      </c>
      <c r="G23" s="154">
        <v>52.702180339949713</v>
      </c>
      <c r="H23" s="154">
        <v>52.840600326140517</v>
      </c>
      <c r="I23" s="154">
        <v>54.275164594681428</v>
      </c>
      <c r="J23" s="154">
        <v>54.314397395935913</v>
      </c>
      <c r="K23" s="154">
        <v>54.457073983580642</v>
      </c>
      <c r="L23" s="154">
        <v>54.874968930072029</v>
      </c>
      <c r="M23" s="154">
        <v>55.069701090686394</v>
      </c>
      <c r="N23" s="154">
        <v>54.885001112008581</v>
      </c>
      <c r="O23" s="154">
        <v>55.03827737985911</v>
      </c>
      <c r="P23" s="154">
        <v>55.714490102417848</v>
      </c>
      <c r="Q23" s="154">
        <v>55.854917004500962</v>
      </c>
      <c r="R23" s="154">
        <v>56.062575303362429</v>
      </c>
      <c r="S23" s="154">
        <v>56.58023144921178</v>
      </c>
      <c r="T23" s="154">
        <v>57.128199989427905</v>
      </c>
      <c r="U23" s="154">
        <v>57.051213215033123</v>
      </c>
      <c r="V23" s="154">
        <v>58.093842884420944</v>
      </c>
      <c r="W23" s="154">
        <v>57.938046353992213</v>
      </c>
      <c r="X23" s="154">
        <v>58.014114515248039</v>
      </c>
      <c r="Y23" s="154">
        <v>58.293330683366953</v>
      </c>
      <c r="Z23" s="154">
        <v>58.440514508857419</v>
      </c>
      <c r="AA23" s="154">
        <v>58.233174371994401</v>
      </c>
      <c r="AB23" s="154">
        <v>58.216350285212705</v>
      </c>
    </row>
    <row r="24" spans="1:28" ht="15.75" x14ac:dyDescent="0.25">
      <c r="A24" s="155"/>
      <c r="B24" s="156" t="s">
        <v>13</v>
      </c>
      <c r="C24" s="151">
        <v>17.625365877613554</v>
      </c>
      <c r="D24" s="151">
        <v>17.834191643164036</v>
      </c>
      <c r="E24" s="151">
        <v>17.685471777900251</v>
      </c>
      <c r="F24" s="151">
        <v>17.757095239983038</v>
      </c>
      <c r="G24" s="151">
        <v>18.149746430443809</v>
      </c>
      <c r="H24" s="151">
        <v>19.001626771534088</v>
      </c>
      <c r="I24" s="151">
        <v>19.495049084762904</v>
      </c>
      <c r="J24" s="151">
        <v>19.496533235505947</v>
      </c>
      <c r="K24" s="151">
        <v>19.503453463427824</v>
      </c>
      <c r="L24" s="151">
        <v>18.738947432678003</v>
      </c>
      <c r="M24" s="151">
        <v>18.535120030873276</v>
      </c>
      <c r="N24" s="151">
        <v>18.23200324464603</v>
      </c>
      <c r="O24" s="151">
        <v>17.843108098426448</v>
      </c>
      <c r="P24" s="151">
        <v>17.748713316056485</v>
      </c>
      <c r="Q24" s="151">
        <v>17.897709327214407</v>
      </c>
      <c r="R24" s="151">
        <v>17.643796045796076</v>
      </c>
      <c r="S24" s="151">
        <v>17.635681941956271</v>
      </c>
      <c r="T24" s="151">
        <v>17.945847753635238</v>
      </c>
      <c r="U24" s="151">
        <v>18.058858900365689</v>
      </c>
      <c r="V24" s="151">
        <v>18.134169334948368</v>
      </c>
      <c r="W24" s="151">
        <v>17.343987921356398</v>
      </c>
      <c r="X24" s="151">
        <v>18.170442891217714</v>
      </c>
      <c r="Y24" s="151">
        <v>18.860111123525677</v>
      </c>
      <c r="Z24" s="151">
        <v>18.148650861459902</v>
      </c>
      <c r="AA24" s="151">
        <v>18.270732727106811</v>
      </c>
      <c r="AB24" s="151">
        <v>17.80066516950037</v>
      </c>
    </row>
    <row r="25" spans="1:28" ht="15.75" x14ac:dyDescent="0.25">
      <c r="A25" s="155"/>
      <c r="B25" s="156" t="s">
        <v>226</v>
      </c>
      <c r="C25" s="151">
        <v>11.148120432070499</v>
      </c>
      <c r="D25" s="151">
        <v>11.411968058053416</v>
      </c>
      <c r="E25" s="151">
        <v>11.304114621139368</v>
      </c>
      <c r="F25" s="151">
        <v>11.316962802229453</v>
      </c>
      <c r="G25" s="151">
        <v>10.977281199662938</v>
      </c>
      <c r="H25" s="151">
        <v>10.676737031556744</v>
      </c>
      <c r="I25" s="151">
        <v>10.615249574166853</v>
      </c>
      <c r="J25" s="151">
        <v>10.902063158983337</v>
      </c>
      <c r="K25" s="151">
        <v>10.644794089922376</v>
      </c>
      <c r="L25" s="151">
        <v>11.261611308530856</v>
      </c>
      <c r="M25" s="151">
        <v>11.32392106563419</v>
      </c>
      <c r="N25" s="151">
        <v>11.260920662949413</v>
      </c>
      <c r="O25" s="151">
        <v>11.075451502819305</v>
      </c>
      <c r="P25" s="151">
        <v>11.219615932717446</v>
      </c>
      <c r="Q25" s="151">
        <v>11.306426060284554</v>
      </c>
      <c r="R25" s="151">
        <v>11.441609663537001</v>
      </c>
      <c r="S25" s="151">
        <v>11.303867271116081</v>
      </c>
      <c r="T25" s="151">
        <v>11.246564891930419</v>
      </c>
      <c r="U25" s="151">
        <v>10.950914393014452</v>
      </c>
      <c r="V25" s="151">
        <v>11.429626285523035</v>
      </c>
      <c r="W25" s="151">
        <v>10.507379072252268</v>
      </c>
      <c r="X25" s="151">
        <v>10.41807387481254</v>
      </c>
      <c r="Y25" s="151">
        <v>10.248717538126307</v>
      </c>
      <c r="Z25" s="151">
        <v>10.660430361408446</v>
      </c>
      <c r="AA25" s="151">
        <v>10.559677085057189</v>
      </c>
      <c r="AB25" s="151">
        <v>10.526500179613395</v>
      </c>
    </row>
    <row r="26" spans="1:28" s="113" customFormat="1" ht="41.25" x14ac:dyDescent="0.25">
      <c r="A26" s="125"/>
      <c r="B26" s="157" t="s">
        <v>227</v>
      </c>
      <c r="C26" s="151">
        <v>0.93819361401151857</v>
      </c>
      <c r="D26" s="151">
        <v>0.99594423460168457</v>
      </c>
      <c r="E26" s="151">
        <v>1.0678265900454691</v>
      </c>
      <c r="F26" s="151">
        <v>1.116955051408987</v>
      </c>
      <c r="G26" s="151">
        <v>1.1405585778708955</v>
      </c>
      <c r="H26" s="151">
        <v>1.1611550073026538</v>
      </c>
      <c r="I26" s="151">
        <v>1.2101802004338613</v>
      </c>
      <c r="J26" s="151">
        <v>1.2064592133424166</v>
      </c>
      <c r="K26" s="151">
        <v>1.2124455397267897</v>
      </c>
      <c r="L26" s="151">
        <v>1.2595647133993246</v>
      </c>
      <c r="M26" s="151">
        <v>1.2931046540546598</v>
      </c>
      <c r="N26" s="151">
        <v>1.3155992184086513</v>
      </c>
      <c r="O26" s="151">
        <v>1.3367102532204844</v>
      </c>
      <c r="P26" s="151">
        <v>1.3514216476058232</v>
      </c>
      <c r="Q26" s="151">
        <v>1.3692743595870629</v>
      </c>
      <c r="R26" s="151">
        <v>1.3835946699484589</v>
      </c>
      <c r="S26" s="151">
        <v>1.3952508841473956</v>
      </c>
      <c r="T26" s="151">
        <v>1.3874353826181549</v>
      </c>
      <c r="U26" s="151">
        <v>1.3613619999279378</v>
      </c>
      <c r="V26" s="151">
        <v>1.3745430073243412</v>
      </c>
      <c r="W26" s="151">
        <v>1.4442618274991244</v>
      </c>
      <c r="X26" s="151">
        <v>1.4215109844105165</v>
      </c>
      <c r="Y26" s="151">
        <v>1.3933485500444607</v>
      </c>
      <c r="Z26" s="151">
        <v>1.4533973021331283</v>
      </c>
      <c r="AA26" s="151">
        <v>1.4743572359111363</v>
      </c>
      <c r="AB26" s="151">
        <v>1.4889371034321581</v>
      </c>
    </row>
    <row r="27" spans="1:28" s="113" customFormat="1" ht="15.75" x14ac:dyDescent="0.25">
      <c r="A27" s="125"/>
      <c r="B27" s="124" t="s">
        <v>228</v>
      </c>
      <c r="C27" s="151">
        <v>0.63990124519795399</v>
      </c>
      <c r="D27" s="151">
        <v>0.62663516672147657</v>
      </c>
      <c r="E27" s="151">
        <v>0.62595958179524525</v>
      </c>
      <c r="F27" s="151">
        <v>0.63728454568568926</v>
      </c>
      <c r="G27" s="151">
        <v>0.7348615403725427</v>
      </c>
      <c r="H27" s="151">
        <v>0.86318745705387412</v>
      </c>
      <c r="I27" s="151">
        <v>1.1056844291542107</v>
      </c>
      <c r="J27" s="151">
        <v>1.3087836004884768</v>
      </c>
      <c r="K27" s="151">
        <v>1.6396061467691563</v>
      </c>
      <c r="L27" s="151">
        <v>1.8876869433812522</v>
      </c>
      <c r="M27" s="151">
        <v>1.8182607236703601</v>
      </c>
      <c r="N27" s="151">
        <v>1.732369979306873</v>
      </c>
      <c r="O27" s="151">
        <v>1.9550912811967107</v>
      </c>
      <c r="P27" s="151">
        <v>1.9758342486241358</v>
      </c>
      <c r="Q27" s="151">
        <v>1.8730204695612147</v>
      </c>
      <c r="R27" s="151">
        <v>1.9470067056942246</v>
      </c>
      <c r="S27" s="151">
        <v>2.0025825839311095</v>
      </c>
      <c r="T27" s="151">
        <v>2.1155907148186386</v>
      </c>
      <c r="U27" s="151">
        <v>2.0775277454383718</v>
      </c>
      <c r="V27" s="151">
        <v>2.1858606478323246</v>
      </c>
      <c r="W27" s="151">
        <v>2.5106150014752795</v>
      </c>
      <c r="X27" s="151">
        <v>2.607308055259892</v>
      </c>
      <c r="Y27" s="151">
        <v>2.8965617201027927</v>
      </c>
      <c r="Z27" s="151">
        <v>2.8850096918866761</v>
      </c>
      <c r="AA27" s="151">
        <v>2.9322453681776874</v>
      </c>
      <c r="AB27" s="151">
        <v>3.0446952584032712</v>
      </c>
    </row>
    <row r="28" spans="1:28" ht="15.75" x14ac:dyDescent="0.25">
      <c r="A28" s="155"/>
      <c r="B28" s="156" t="s">
        <v>229</v>
      </c>
      <c r="C28" s="151">
        <v>1.4473262311764126</v>
      </c>
      <c r="D28" s="151">
        <v>1.5478589961681981</v>
      </c>
      <c r="E28" s="151">
        <v>1.5856137320936536</v>
      </c>
      <c r="F28" s="151">
        <v>1.6019188830202955</v>
      </c>
      <c r="G28" s="151">
        <v>1.6673601316570739</v>
      </c>
      <c r="H28" s="151">
        <v>1.8576189418712516</v>
      </c>
      <c r="I28" s="151">
        <v>2.0230727994281126</v>
      </c>
      <c r="J28" s="151">
        <v>2.0762939038558463</v>
      </c>
      <c r="K28" s="151">
        <v>2.1965069932708392</v>
      </c>
      <c r="L28" s="151">
        <v>2.0553818597773903</v>
      </c>
      <c r="M28" s="151">
        <v>1.8723353973755574</v>
      </c>
      <c r="N28" s="151">
        <v>1.7074429734261223</v>
      </c>
      <c r="O28" s="151">
        <v>1.6439529791568839</v>
      </c>
      <c r="P28" s="151">
        <v>1.6933756383936036</v>
      </c>
      <c r="Q28" s="151">
        <v>1.6950425607424551</v>
      </c>
      <c r="R28" s="151">
        <v>1.7215599465296378</v>
      </c>
      <c r="S28" s="151">
        <v>1.7378439668934962</v>
      </c>
      <c r="T28" s="151">
        <v>1.7980330828837452</v>
      </c>
      <c r="U28" s="151">
        <v>1.8431364557546719</v>
      </c>
      <c r="V28" s="151">
        <v>1.8964034324510044</v>
      </c>
      <c r="W28" s="151">
        <v>1.8719208689244828</v>
      </c>
      <c r="X28" s="151">
        <v>1.8669810320688465</v>
      </c>
      <c r="Y28" s="151">
        <v>1.8799143017347153</v>
      </c>
      <c r="Z28" s="151">
        <v>1.6999687648112056</v>
      </c>
      <c r="AA28" s="151">
        <v>1.4457478219506441</v>
      </c>
      <c r="AB28" s="151">
        <v>1.4907538546830488</v>
      </c>
    </row>
    <row r="29" spans="1:28" ht="15.75" x14ac:dyDescent="0.25">
      <c r="A29" s="155"/>
      <c r="B29" s="158" t="s">
        <v>230</v>
      </c>
      <c r="C29" s="151">
        <v>6.0120507127129645</v>
      </c>
      <c r="D29" s="151">
        <v>6.0183567807623728</v>
      </c>
      <c r="E29" s="151">
        <v>6.0696877330377967</v>
      </c>
      <c r="F29" s="151">
        <v>5.9554349987847202</v>
      </c>
      <c r="G29" s="151">
        <v>5.7205865670924725</v>
      </c>
      <c r="H29" s="151">
        <v>5.4756707644683926</v>
      </c>
      <c r="I29" s="151">
        <v>5.3712002297744075</v>
      </c>
      <c r="J29" s="151">
        <v>5.304652927520082</v>
      </c>
      <c r="K29" s="151">
        <v>5.2772117173673472</v>
      </c>
      <c r="L29" s="151">
        <v>5.4312882543674794</v>
      </c>
      <c r="M29" s="151">
        <v>5.5235932341885094</v>
      </c>
      <c r="N29" s="151">
        <v>5.572032657432298</v>
      </c>
      <c r="O29" s="151">
        <v>5.5935027424559562</v>
      </c>
      <c r="P29" s="151">
        <v>5.6231085765371036</v>
      </c>
      <c r="Q29" s="151">
        <v>5.6431365372541489</v>
      </c>
      <c r="R29" s="151">
        <v>5.6539986296286449</v>
      </c>
      <c r="S29" s="151">
        <v>5.6884795418150631</v>
      </c>
      <c r="T29" s="151">
        <v>5.6363424602716901</v>
      </c>
      <c r="U29" s="151">
        <v>5.5046276361045994</v>
      </c>
      <c r="V29" s="151">
        <v>5.5357163774667351</v>
      </c>
      <c r="W29" s="151">
        <v>5.8024472726699727</v>
      </c>
      <c r="X29" s="151">
        <v>5.68604120409326</v>
      </c>
      <c r="Y29" s="151">
        <v>5.5529376267594435</v>
      </c>
      <c r="Z29" s="151">
        <v>5.7716653778636138</v>
      </c>
      <c r="AA29" s="151">
        <v>5.8346424684253764</v>
      </c>
      <c r="AB29" s="151">
        <v>5.8741561744508921</v>
      </c>
    </row>
    <row r="30" spans="1:28" ht="30" x14ac:dyDescent="0.25">
      <c r="A30" s="155"/>
      <c r="B30" s="156" t="s">
        <v>231</v>
      </c>
      <c r="C30" s="151">
        <v>4.8978734929434173</v>
      </c>
      <c r="D30" s="151">
        <v>4.8033335397284285</v>
      </c>
      <c r="E30" s="151">
        <v>4.9848044520545685</v>
      </c>
      <c r="F30" s="151">
        <v>5.0337257272683518</v>
      </c>
      <c r="G30" s="151">
        <v>4.945590124159386</v>
      </c>
      <c r="H30" s="151">
        <v>4.8183179793196018</v>
      </c>
      <c r="I30" s="151">
        <v>4.9949152355276887</v>
      </c>
      <c r="J30" s="151">
        <v>4.6653937701250765</v>
      </c>
      <c r="K30" s="151">
        <v>4.4870905909325476</v>
      </c>
      <c r="L30" s="151">
        <v>3.9805575168508507</v>
      </c>
      <c r="M30" s="151">
        <v>4.216387522526448</v>
      </c>
      <c r="N30" s="151">
        <v>4.3923517333253326</v>
      </c>
      <c r="O30" s="151">
        <v>4.779689841379561</v>
      </c>
      <c r="P30" s="151">
        <v>5.0609542240271246</v>
      </c>
      <c r="Q30" s="151">
        <v>4.4659179121360459</v>
      </c>
      <c r="R30" s="151">
        <v>4.6387222173376843</v>
      </c>
      <c r="S30" s="151">
        <v>4.780566408282624</v>
      </c>
      <c r="T30" s="151">
        <v>4.8504730197432133</v>
      </c>
      <c r="U30" s="151">
        <v>5.0713209421724166</v>
      </c>
      <c r="V30" s="151">
        <v>5.0887069355887169</v>
      </c>
      <c r="W30" s="151">
        <v>5.2914989057198776</v>
      </c>
      <c r="X30" s="151">
        <v>4.9753130473760638</v>
      </c>
      <c r="Y30" s="151">
        <v>4.7707684679401261</v>
      </c>
      <c r="Z30" s="151">
        <v>4.4451076579462265</v>
      </c>
      <c r="AA30" s="151">
        <v>4.0284049058575757</v>
      </c>
      <c r="AB30" s="151">
        <v>4.2497597143161085</v>
      </c>
    </row>
    <row r="31" spans="1:28" s="113" customFormat="1" ht="15.75" x14ac:dyDescent="0.25">
      <c r="A31" s="125"/>
      <c r="B31" s="124" t="s">
        <v>232</v>
      </c>
      <c r="C31" s="151">
        <v>2.2416980100497024</v>
      </c>
      <c r="D31" s="151">
        <v>2.2236135686164045</v>
      </c>
      <c r="E31" s="151">
        <v>2.3486940844836544</v>
      </c>
      <c r="F31" s="151">
        <v>2.461635740667957</v>
      </c>
      <c r="G31" s="151">
        <v>2.5035481646812183</v>
      </c>
      <c r="H31" s="151">
        <v>2.3899941912275255</v>
      </c>
      <c r="I31" s="151">
        <v>2.6784644045242745</v>
      </c>
      <c r="J31" s="151">
        <v>2.5772311651727335</v>
      </c>
      <c r="K31" s="151">
        <v>2.6522654876096547</v>
      </c>
      <c r="L31" s="151">
        <v>2.869213732451378</v>
      </c>
      <c r="M31" s="151">
        <v>2.7894237843522856</v>
      </c>
      <c r="N31" s="151">
        <v>2.8205729073647605</v>
      </c>
      <c r="O31" s="151">
        <v>2.707851819644465</v>
      </c>
      <c r="P31" s="151">
        <v>2.7676700963646415</v>
      </c>
      <c r="Q31" s="151">
        <v>3.0973629816189563</v>
      </c>
      <c r="R31" s="151">
        <v>2.933651509992917</v>
      </c>
      <c r="S31" s="151">
        <v>3.1288500913115009</v>
      </c>
      <c r="T31" s="151">
        <v>2.9440462048767184</v>
      </c>
      <c r="U31" s="151">
        <v>2.8731952691731331</v>
      </c>
      <c r="V31" s="151">
        <v>2.8408117632809518</v>
      </c>
      <c r="W31" s="151">
        <v>2.96287601016172</v>
      </c>
      <c r="X31" s="151">
        <v>2.7675213507929834</v>
      </c>
      <c r="Y31" s="151">
        <v>2.7588981975251303</v>
      </c>
      <c r="Z31" s="151">
        <v>2.9231900469678478</v>
      </c>
      <c r="AA31" s="151">
        <v>3.1353176768850544</v>
      </c>
      <c r="AB31" s="151">
        <v>3.1434128435076771</v>
      </c>
    </row>
    <row r="32" spans="1:28" s="113" customFormat="1" ht="30" x14ac:dyDescent="0.25">
      <c r="A32" s="125"/>
      <c r="B32" s="124" t="s">
        <v>233</v>
      </c>
      <c r="C32" s="151">
        <v>0.75031287615934827</v>
      </c>
      <c r="D32" s="151">
        <v>0.75609302648801691</v>
      </c>
      <c r="E32" s="151">
        <v>0.77822587663938703</v>
      </c>
      <c r="F32" s="151">
        <v>0.795629330883316</v>
      </c>
      <c r="G32" s="151">
        <v>0.77563393642459</v>
      </c>
      <c r="H32" s="151">
        <v>0.75402547617090754</v>
      </c>
      <c r="I32" s="151">
        <v>0.79120084106953803</v>
      </c>
      <c r="J32" s="151">
        <v>0.83642057488407706</v>
      </c>
      <c r="K32" s="151">
        <v>0.86491051601029667</v>
      </c>
      <c r="L32" s="151">
        <v>1.1086558968372204</v>
      </c>
      <c r="M32" s="151">
        <v>1.1633723964403497</v>
      </c>
      <c r="N32" s="151">
        <v>1.1462139614948226</v>
      </c>
      <c r="O32" s="151">
        <v>1.2214689553861771</v>
      </c>
      <c r="P32" s="151">
        <v>1.2743678945128483</v>
      </c>
      <c r="Q32" s="151">
        <v>1.3030488116763865</v>
      </c>
      <c r="R32" s="151">
        <v>1.3443879625850004</v>
      </c>
      <c r="S32" s="151">
        <v>1.3755152097607839</v>
      </c>
      <c r="T32" s="151">
        <v>1.4737073053389671</v>
      </c>
      <c r="U32" s="151">
        <v>1.4681145269793341</v>
      </c>
      <c r="V32" s="151">
        <v>1.5337964576224434</v>
      </c>
      <c r="W32" s="151">
        <v>1.644096069973789</v>
      </c>
      <c r="X32" s="151">
        <v>1.5995005478305162</v>
      </c>
      <c r="Y32" s="151">
        <v>1.5468191907682312</v>
      </c>
      <c r="Z32" s="151">
        <v>1.6951313997340247</v>
      </c>
      <c r="AA32" s="151">
        <v>1.7071841545568462</v>
      </c>
      <c r="AB32" s="151">
        <v>1.7124725993915342</v>
      </c>
    </row>
    <row r="33" spans="1:28" ht="15.75" x14ac:dyDescent="0.25">
      <c r="A33" s="155"/>
      <c r="B33" s="156" t="s">
        <v>234</v>
      </c>
      <c r="C33" s="151">
        <v>5.8237503484690825</v>
      </c>
      <c r="D33" s="151">
        <v>5.9604284834456394</v>
      </c>
      <c r="E33" s="151">
        <v>6.2630355497653376</v>
      </c>
      <c r="F33" s="151">
        <v>6.2816023353150952</v>
      </c>
      <c r="G33" s="151">
        <v>6.0870136675847855</v>
      </c>
      <c r="H33" s="151">
        <v>5.8422667056354838</v>
      </c>
      <c r="I33" s="151">
        <v>5.9901477958395732</v>
      </c>
      <c r="J33" s="151">
        <v>5.9405658460579138</v>
      </c>
      <c r="K33" s="151">
        <v>5.9787894385438038</v>
      </c>
      <c r="L33" s="151">
        <v>6.2820612717982849</v>
      </c>
      <c r="M33" s="151">
        <v>6.5341822815707511</v>
      </c>
      <c r="N33" s="151">
        <v>6.7054937736542826</v>
      </c>
      <c r="O33" s="151">
        <v>6.8814499061731205</v>
      </c>
      <c r="P33" s="151">
        <v>6.9994285275786359</v>
      </c>
      <c r="Q33" s="151">
        <v>7.2039779844257277</v>
      </c>
      <c r="R33" s="151">
        <v>7.3542479523127868</v>
      </c>
      <c r="S33" s="151">
        <v>7.531593549997452</v>
      </c>
      <c r="T33" s="151">
        <v>7.7301591733111215</v>
      </c>
      <c r="U33" s="151">
        <v>7.8421553461025253</v>
      </c>
      <c r="V33" s="151">
        <v>8.0742086423830237</v>
      </c>
      <c r="W33" s="151">
        <v>8.5589634039593001</v>
      </c>
      <c r="X33" s="151">
        <v>8.5014215273857037</v>
      </c>
      <c r="Y33" s="151">
        <v>8.3852539668400645</v>
      </c>
      <c r="Z33" s="151">
        <v>8.7579630446463508</v>
      </c>
      <c r="AA33" s="151">
        <v>8.8448649280660767</v>
      </c>
      <c r="AB33" s="151">
        <v>8.8849973879142432</v>
      </c>
    </row>
    <row r="34" spans="1:28" ht="30.75" customHeight="1" x14ac:dyDescent="0.25">
      <c r="A34" s="159" t="s">
        <v>248</v>
      </c>
      <c r="B34" s="160" t="s">
        <v>14</v>
      </c>
      <c r="C34" s="161">
        <v>100</v>
      </c>
      <c r="D34" s="161">
        <v>100</v>
      </c>
      <c r="E34" s="161">
        <v>100</v>
      </c>
      <c r="F34" s="161">
        <v>100</v>
      </c>
      <c r="G34" s="161">
        <v>100</v>
      </c>
      <c r="H34" s="161">
        <v>100</v>
      </c>
      <c r="I34" s="161">
        <v>100</v>
      </c>
      <c r="J34" s="161">
        <v>100.00000000000001</v>
      </c>
      <c r="K34" s="161">
        <v>100</v>
      </c>
      <c r="L34" s="161">
        <v>100</v>
      </c>
      <c r="M34" s="161">
        <v>99.999999999999986</v>
      </c>
      <c r="N34" s="161">
        <v>100</v>
      </c>
      <c r="O34" s="161">
        <v>100</v>
      </c>
      <c r="P34" s="161">
        <v>100</v>
      </c>
      <c r="Q34" s="161">
        <v>100</v>
      </c>
      <c r="R34" s="161">
        <v>100</v>
      </c>
      <c r="S34" s="161">
        <v>100</v>
      </c>
      <c r="T34" s="161">
        <v>100</v>
      </c>
      <c r="U34" s="161">
        <v>100</v>
      </c>
      <c r="V34" s="161">
        <v>100</v>
      </c>
      <c r="W34" s="161">
        <v>100</v>
      </c>
      <c r="X34" s="161">
        <v>100</v>
      </c>
      <c r="Y34" s="161">
        <v>100</v>
      </c>
      <c r="Z34" s="161">
        <v>100</v>
      </c>
      <c r="AA34" s="161">
        <v>100</v>
      </c>
      <c r="AB34" s="161">
        <v>100</v>
      </c>
    </row>
  </sheetData>
  <mergeCells count="29"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headerFooter>
    <oddHeader>&amp;L&amp;D</oddHeader>
  </headerFooter>
  <colBreaks count="1" manualBreakCount="1">
    <brk id="18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4"/>
  <sheetViews>
    <sheetView view="pageBreakPreview" zoomScale="70" zoomScaleNormal="82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E26" sqref="E26"/>
    </sheetView>
  </sheetViews>
  <sheetFormatPr defaultColWidth="9.140625" defaultRowHeight="15" x14ac:dyDescent="0.25"/>
  <cols>
    <col min="1" max="1" width="5.7109375" style="134" customWidth="1"/>
    <col min="2" max="2" width="32.7109375" style="134" customWidth="1"/>
    <col min="3" max="3" width="10.85546875" style="134" customWidth="1"/>
    <col min="4" max="18" width="8.5703125" style="134" customWidth="1"/>
    <col min="19" max="23" width="8.5703125" style="134" bestFit="1" customWidth="1"/>
    <col min="24" max="24" width="9.85546875" style="134" customWidth="1"/>
    <col min="25" max="16384" width="9.140625" style="134"/>
  </cols>
  <sheetData>
    <row r="1" spans="1:28" ht="14.1" x14ac:dyDescent="0.3">
      <c r="N1" s="419" t="s">
        <v>265</v>
      </c>
      <c r="O1" s="419"/>
      <c r="P1" s="243"/>
      <c r="Q1" s="243"/>
      <c r="R1" s="243"/>
      <c r="S1" s="243"/>
      <c r="T1" s="243"/>
      <c r="U1" s="243"/>
      <c r="V1" s="243"/>
      <c r="W1" s="243"/>
      <c r="X1" s="419" t="s">
        <v>266</v>
      </c>
      <c r="Y1" s="419"/>
    </row>
    <row r="2" spans="1:28" ht="24.95" customHeight="1" x14ac:dyDescent="0.3">
      <c r="A2" s="246" t="s">
        <v>249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spans="1:28" s="135" customFormat="1" ht="12" customHeight="1" x14ac:dyDescent="0.25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40" t="s">
        <v>243</v>
      </c>
      <c r="R3" s="136"/>
      <c r="S3" s="137"/>
      <c r="T3" s="138"/>
      <c r="U3" s="137"/>
      <c r="V3" s="139"/>
      <c r="W3" s="137"/>
      <c r="Z3" s="140" t="s">
        <v>243</v>
      </c>
    </row>
    <row r="4" spans="1:28" ht="24.95" customHeight="1" x14ac:dyDescent="0.25">
      <c r="A4" s="141" t="s">
        <v>245</v>
      </c>
      <c r="B4" s="435" t="s">
        <v>0</v>
      </c>
      <c r="C4" s="420" t="s">
        <v>42</v>
      </c>
      <c r="D4" s="420" t="s">
        <v>43</v>
      </c>
      <c r="E4" s="420" t="s">
        <v>44</v>
      </c>
      <c r="F4" s="420" t="s">
        <v>45</v>
      </c>
      <c r="G4" s="420" t="s">
        <v>46</v>
      </c>
      <c r="H4" s="420" t="s">
        <v>47</v>
      </c>
      <c r="I4" s="420" t="s">
        <v>35</v>
      </c>
      <c r="J4" s="420" t="s">
        <v>48</v>
      </c>
      <c r="K4" s="420" t="s">
        <v>49</v>
      </c>
      <c r="L4" s="420" t="s">
        <v>50</v>
      </c>
      <c r="M4" s="420" t="s">
        <v>51</v>
      </c>
      <c r="N4" s="420" t="s">
        <v>52</v>
      </c>
      <c r="O4" s="420" t="s">
        <v>53</v>
      </c>
      <c r="P4" s="420" t="s">
        <v>61</v>
      </c>
      <c r="Q4" s="420" t="s">
        <v>54</v>
      </c>
      <c r="R4" s="420" t="s">
        <v>55</v>
      </c>
      <c r="S4" s="432" t="s">
        <v>36</v>
      </c>
      <c r="T4" s="435" t="s">
        <v>56</v>
      </c>
      <c r="U4" s="435" t="s">
        <v>57</v>
      </c>
      <c r="V4" s="435" t="s">
        <v>58</v>
      </c>
      <c r="W4" s="430" t="s">
        <v>246</v>
      </c>
      <c r="X4" s="432" t="s">
        <v>60</v>
      </c>
      <c r="Y4" s="411" t="s">
        <v>250</v>
      </c>
      <c r="Z4" s="411" t="s">
        <v>256</v>
      </c>
      <c r="AA4" s="411" t="s">
        <v>286</v>
      </c>
      <c r="AB4" s="411" t="s">
        <v>292</v>
      </c>
    </row>
    <row r="5" spans="1:28" ht="21.75" customHeight="1" x14ac:dyDescent="0.25">
      <c r="A5" s="142" t="s">
        <v>247</v>
      </c>
      <c r="B5" s="436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34"/>
      <c r="T5" s="436"/>
      <c r="U5" s="436"/>
      <c r="V5" s="436"/>
      <c r="W5" s="431"/>
      <c r="X5" s="433"/>
      <c r="Y5" s="412"/>
      <c r="Z5" s="412"/>
      <c r="AA5" s="412"/>
      <c r="AB5" s="412"/>
    </row>
    <row r="6" spans="1:28" ht="30" customHeight="1" x14ac:dyDescent="0.25">
      <c r="A6" s="143" t="s">
        <v>1</v>
      </c>
      <c r="B6" s="144" t="s">
        <v>217</v>
      </c>
      <c r="C6" s="145">
        <v>26.82635334101564</v>
      </c>
      <c r="D6" s="145">
        <v>25.495423746250019</v>
      </c>
      <c r="E6" s="145">
        <v>23.971644175602126</v>
      </c>
      <c r="F6" s="145">
        <v>23.445413428212621</v>
      </c>
      <c r="G6" s="145">
        <v>23.265019051693596</v>
      </c>
      <c r="H6" s="145">
        <v>22.647114197190014</v>
      </c>
      <c r="I6" s="145">
        <v>21.530256462054435</v>
      </c>
      <c r="J6" s="145">
        <v>20.880540580563665</v>
      </c>
      <c r="K6" s="145">
        <v>20.816373301604436</v>
      </c>
      <c r="L6" s="145">
        <v>22.80652849786831</v>
      </c>
      <c r="M6" s="145">
        <v>23.571952868261938</v>
      </c>
      <c r="N6" s="145">
        <v>24.603838757491513</v>
      </c>
      <c r="O6" s="145">
        <v>24.125786960980225</v>
      </c>
      <c r="P6" s="145">
        <v>24.573395979208957</v>
      </c>
      <c r="Q6" s="145">
        <v>24.491486973896876</v>
      </c>
      <c r="R6" s="145">
        <v>24.345729439792514</v>
      </c>
      <c r="S6" s="145">
        <v>23.950792909645127</v>
      </c>
      <c r="T6" s="145">
        <v>23.537438014261959</v>
      </c>
      <c r="U6" s="145">
        <v>23.237770239637953</v>
      </c>
      <c r="V6" s="145">
        <v>22.030019145630263</v>
      </c>
      <c r="W6" s="145">
        <v>23.218478983873645</v>
      </c>
      <c r="X6" s="145">
        <v>24.216111341811114</v>
      </c>
      <c r="Y6" s="145">
        <v>23.509200151392896</v>
      </c>
      <c r="Z6" s="145">
        <v>24.629941904571631</v>
      </c>
      <c r="AA6" s="145">
        <v>25.053939554635491</v>
      </c>
      <c r="AB6" s="145">
        <v>24.487734017566748</v>
      </c>
    </row>
    <row r="7" spans="1:28" ht="15.75" x14ac:dyDescent="0.25">
      <c r="A7" s="146"/>
      <c r="B7" s="147" t="s">
        <v>218</v>
      </c>
      <c r="C7" s="148">
        <v>12.975602398334857</v>
      </c>
      <c r="D7" s="148">
        <v>11.713419939129327</v>
      </c>
      <c r="E7" s="148">
        <v>10.461544224889147</v>
      </c>
      <c r="F7" s="148">
        <v>10.225908101670084</v>
      </c>
      <c r="G7" s="148">
        <v>10.390186924377284</v>
      </c>
      <c r="H7" s="148">
        <v>9.9912356548431625</v>
      </c>
      <c r="I7" s="148">
        <v>9.0282321293153522</v>
      </c>
      <c r="J7" s="148">
        <v>9.0414081868025651</v>
      </c>
      <c r="K7" s="148">
        <v>9.3458818591135859</v>
      </c>
      <c r="L7" s="148">
        <v>10.800607740912655</v>
      </c>
      <c r="M7" s="148">
        <v>10.737279694659014</v>
      </c>
      <c r="N7" s="148">
        <v>11.493148948645917</v>
      </c>
      <c r="O7" s="148">
        <v>9.4702628747737183</v>
      </c>
      <c r="P7" s="148">
        <v>9.4787040251393364</v>
      </c>
      <c r="Q7" s="148">
        <v>9.8216556498805705</v>
      </c>
      <c r="R7" s="148">
        <v>8.7633558475315905</v>
      </c>
      <c r="S7" s="148">
        <v>8.1851849363146734</v>
      </c>
      <c r="T7" s="148">
        <v>8.4847823524783905</v>
      </c>
      <c r="U7" s="148">
        <v>8.2096165088365982</v>
      </c>
      <c r="V7" s="148">
        <v>7.3617050031714788</v>
      </c>
      <c r="W7" s="148">
        <v>8.2782449438481471</v>
      </c>
      <c r="X7" s="148">
        <v>9.0341948691439153</v>
      </c>
      <c r="Y7" s="148">
        <v>9.148358088430891</v>
      </c>
      <c r="Z7" s="148">
        <v>9.8048000544566083</v>
      </c>
      <c r="AA7" s="148">
        <v>10.528129140187589</v>
      </c>
      <c r="AB7" s="148">
        <v>8.5592229257293564</v>
      </c>
    </row>
    <row r="8" spans="1:28" ht="15.75" x14ac:dyDescent="0.25">
      <c r="A8" s="149"/>
      <c r="B8" s="150" t="s">
        <v>219</v>
      </c>
      <c r="C8" s="151">
        <v>6.7579616982706687</v>
      </c>
      <c r="D8" s="151">
        <v>6.0112912696864571</v>
      </c>
      <c r="E8" s="151">
        <v>5.1852222409906732</v>
      </c>
      <c r="F8" s="151">
        <v>5.5155063790143775</v>
      </c>
      <c r="G8" s="151">
        <v>5.9054732725909407</v>
      </c>
      <c r="H8" s="151">
        <v>5.5987006230330101</v>
      </c>
      <c r="I8" s="151">
        <v>4.7869713466723107</v>
      </c>
      <c r="J8" s="151">
        <v>4.8921752309258357</v>
      </c>
      <c r="K8" s="151">
        <v>5.3434387563123202</v>
      </c>
      <c r="L8" s="151">
        <v>6.7547426436773961</v>
      </c>
      <c r="M8" s="151">
        <v>6.8433968981063078</v>
      </c>
      <c r="N8" s="151">
        <v>7.4853448031228567</v>
      </c>
      <c r="O8" s="151">
        <v>5.8129975927481787</v>
      </c>
      <c r="P8" s="151">
        <v>5.6809847043199069</v>
      </c>
      <c r="Q8" s="151">
        <v>6.2441976083514312</v>
      </c>
      <c r="R8" s="151">
        <v>5.235079429872906</v>
      </c>
      <c r="S8" s="151">
        <v>4.7936448571785855</v>
      </c>
      <c r="T8" s="151">
        <v>5.021035437258873</v>
      </c>
      <c r="U8" s="151">
        <v>4.7228464700521986</v>
      </c>
      <c r="V8" s="151">
        <v>4.1168188966602033</v>
      </c>
      <c r="W8" s="151">
        <v>4.5031858760374686</v>
      </c>
      <c r="X8" s="151">
        <v>5.2255818304773518</v>
      </c>
      <c r="Y8" s="151">
        <v>5.1793478226529519</v>
      </c>
      <c r="Z8" s="151">
        <v>5.7791535657264426</v>
      </c>
      <c r="AA8" s="151">
        <v>6.6119365081556056</v>
      </c>
      <c r="AB8" s="151">
        <v>4.2261836785340074</v>
      </c>
    </row>
    <row r="9" spans="1:28" ht="15.75" x14ac:dyDescent="0.25">
      <c r="A9" s="149"/>
      <c r="B9" s="150" t="s">
        <v>220</v>
      </c>
      <c r="C9" s="151">
        <v>5.3152639547728908</v>
      </c>
      <c r="D9" s="151">
        <v>4.8014199076593265</v>
      </c>
      <c r="E9" s="151">
        <v>4.5094506682123372</v>
      </c>
      <c r="F9" s="151">
        <v>3.9102623478459062</v>
      </c>
      <c r="G9" s="151">
        <v>3.6108198590672185</v>
      </c>
      <c r="H9" s="151">
        <v>3.6450637635228254</v>
      </c>
      <c r="I9" s="151">
        <v>3.5690358846876471</v>
      </c>
      <c r="J9" s="151">
        <v>3.5217898216224528</v>
      </c>
      <c r="K9" s="151">
        <v>3.3878676521293607</v>
      </c>
      <c r="L9" s="151">
        <v>3.400649913293504</v>
      </c>
      <c r="M9" s="151">
        <v>3.0898491099374463</v>
      </c>
      <c r="N9" s="151">
        <v>3.0225559348804225</v>
      </c>
      <c r="O9" s="151">
        <v>2.902583185573929</v>
      </c>
      <c r="P9" s="151">
        <v>3.1374019777318609</v>
      </c>
      <c r="Q9" s="151">
        <v>2.9151774354059836</v>
      </c>
      <c r="R9" s="151">
        <v>2.9802959301892709</v>
      </c>
      <c r="S9" s="151">
        <v>2.9906315366636615</v>
      </c>
      <c r="T9" s="151">
        <v>3.0004337607539662</v>
      </c>
      <c r="U9" s="151">
        <v>3.0040587535259604</v>
      </c>
      <c r="V9" s="151">
        <v>2.8025697002814196</v>
      </c>
      <c r="W9" s="151">
        <v>3.3585651878803788</v>
      </c>
      <c r="X9" s="151">
        <v>3.4424669693764551</v>
      </c>
      <c r="Y9" s="151">
        <v>3.4660269537487118</v>
      </c>
      <c r="Z9" s="151">
        <v>3.6759178718727288</v>
      </c>
      <c r="AA9" s="151">
        <v>3.4407509337779438</v>
      </c>
      <c r="AB9" s="151">
        <v>4.0047560825019355</v>
      </c>
    </row>
    <row r="10" spans="1:28" ht="15.75" x14ac:dyDescent="0.25">
      <c r="A10" s="149"/>
      <c r="B10" s="150" t="s">
        <v>221</v>
      </c>
      <c r="C10" s="151">
        <v>0.90237674529129608</v>
      </c>
      <c r="D10" s="151">
        <v>0.90070876178354364</v>
      </c>
      <c r="E10" s="151">
        <v>0.76687131568613687</v>
      </c>
      <c r="F10" s="151">
        <v>0.80013937480979991</v>
      </c>
      <c r="G10" s="151">
        <v>0.87389379271912548</v>
      </c>
      <c r="H10" s="151">
        <v>0.74747126828732635</v>
      </c>
      <c r="I10" s="151">
        <v>0.67222489795539453</v>
      </c>
      <c r="J10" s="151">
        <v>0.62744313425427667</v>
      </c>
      <c r="K10" s="151">
        <v>0.61457545067190289</v>
      </c>
      <c r="L10" s="151">
        <v>0.64521518394175514</v>
      </c>
      <c r="M10" s="151">
        <v>0.80403368661526009</v>
      </c>
      <c r="N10" s="151">
        <v>0.98524821064263768</v>
      </c>
      <c r="O10" s="151">
        <v>0.75468209645161199</v>
      </c>
      <c r="P10" s="151">
        <v>0.66031734308756795</v>
      </c>
      <c r="Q10" s="151">
        <v>0.66228060612315576</v>
      </c>
      <c r="R10" s="151">
        <v>0.54798048746941408</v>
      </c>
      <c r="S10" s="151">
        <v>0.40090854247242669</v>
      </c>
      <c r="T10" s="151">
        <v>0.46331315446555044</v>
      </c>
      <c r="U10" s="151">
        <v>0.48271128525843915</v>
      </c>
      <c r="V10" s="151">
        <v>0.44231640622985596</v>
      </c>
      <c r="W10" s="151">
        <v>0.41649387993029952</v>
      </c>
      <c r="X10" s="151">
        <v>0.3661460692901094</v>
      </c>
      <c r="Y10" s="151">
        <v>0.50298331202922719</v>
      </c>
      <c r="Z10" s="151">
        <v>0.34972861685743739</v>
      </c>
      <c r="AA10" s="151">
        <v>0.47544169825404003</v>
      </c>
      <c r="AB10" s="151">
        <v>0.32828316469341479</v>
      </c>
    </row>
    <row r="11" spans="1:28" ht="15.75" x14ac:dyDescent="0.25">
      <c r="A11" s="149"/>
      <c r="B11" s="150" t="s">
        <v>2</v>
      </c>
      <c r="C11" s="151">
        <v>12.302867674479524</v>
      </c>
      <c r="D11" s="151">
        <v>12.261450970221276</v>
      </c>
      <c r="E11" s="151">
        <v>12.029607317383032</v>
      </c>
      <c r="F11" s="151">
        <v>11.741651541924758</v>
      </c>
      <c r="G11" s="151">
        <v>11.331681446459681</v>
      </c>
      <c r="H11" s="151">
        <v>11.328724872697402</v>
      </c>
      <c r="I11" s="151">
        <v>11.401115820719818</v>
      </c>
      <c r="J11" s="151">
        <v>10.904828768650249</v>
      </c>
      <c r="K11" s="151">
        <v>10.731755742652174</v>
      </c>
      <c r="L11" s="151">
        <v>11.26889584199103</v>
      </c>
      <c r="M11" s="151">
        <v>12.035237956089263</v>
      </c>
      <c r="N11" s="151">
        <v>12.416417728751075</v>
      </c>
      <c r="O11" s="151">
        <v>13.925589859101908</v>
      </c>
      <c r="P11" s="151">
        <v>14.318894254077563</v>
      </c>
      <c r="Q11" s="151">
        <v>13.863596546512277</v>
      </c>
      <c r="R11" s="151">
        <v>14.823256397328832</v>
      </c>
      <c r="S11" s="151">
        <v>14.85464320172229</v>
      </c>
      <c r="T11" s="151">
        <v>14.110255412438958</v>
      </c>
      <c r="U11" s="151">
        <v>14.139986108405159</v>
      </c>
      <c r="V11" s="151">
        <v>13.819862163527249</v>
      </c>
      <c r="W11" s="151">
        <v>14.081787519647182</v>
      </c>
      <c r="X11" s="151">
        <v>14.362224341485454</v>
      </c>
      <c r="Y11" s="151">
        <v>13.65444350157364</v>
      </c>
      <c r="Z11" s="151">
        <v>14.089704895655164</v>
      </c>
      <c r="AA11" s="151">
        <v>13.86124171701667</v>
      </c>
      <c r="AB11" s="151">
        <v>15.234744814159344</v>
      </c>
    </row>
    <row r="12" spans="1:28" ht="15.75" x14ac:dyDescent="0.25">
      <c r="A12" s="149"/>
      <c r="B12" s="150" t="s">
        <v>3</v>
      </c>
      <c r="C12" s="151">
        <v>0.98889487833126677</v>
      </c>
      <c r="D12" s="151">
        <v>1.0191708059126487</v>
      </c>
      <c r="E12" s="151">
        <v>1.0207533387159085</v>
      </c>
      <c r="F12" s="151">
        <v>1.0912944564759763</v>
      </c>
      <c r="G12" s="151">
        <v>1.1898737077475858</v>
      </c>
      <c r="H12" s="151">
        <v>1.0225338359609013</v>
      </c>
      <c r="I12" s="151">
        <v>0.76629633285903853</v>
      </c>
      <c r="J12" s="151">
        <v>0.64913136807073379</v>
      </c>
      <c r="K12" s="151">
        <v>0.46968131466258678</v>
      </c>
      <c r="L12" s="151">
        <v>0.45596332820857477</v>
      </c>
      <c r="M12" s="151">
        <v>0.49936184697184255</v>
      </c>
      <c r="N12" s="151">
        <v>0.48831386100687252</v>
      </c>
      <c r="O12" s="151">
        <v>0.53126464327687395</v>
      </c>
      <c r="P12" s="151">
        <v>0.540132069918702</v>
      </c>
      <c r="Q12" s="151">
        <v>0.52598957378311928</v>
      </c>
      <c r="R12" s="151">
        <v>0.46276117922260374</v>
      </c>
      <c r="S12" s="151">
        <v>0.53014262884361762</v>
      </c>
      <c r="T12" s="151">
        <v>0.48076305720849177</v>
      </c>
      <c r="U12" s="151">
        <v>0.45266815076647238</v>
      </c>
      <c r="V12" s="151">
        <v>0.44881358293778639</v>
      </c>
      <c r="W12" s="151">
        <v>0.44197722316972471</v>
      </c>
      <c r="X12" s="151">
        <v>0.45201699261007899</v>
      </c>
      <c r="Y12" s="151">
        <v>0.3992497963841361</v>
      </c>
      <c r="Z12" s="151">
        <v>0.4574955912367894</v>
      </c>
      <c r="AA12" s="151">
        <v>0.40757863432282265</v>
      </c>
      <c r="AB12" s="151">
        <v>0.43280211189479301</v>
      </c>
    </row>
    <row r="13" spans="1:28" ht="15.75" x14ac:dyDescent="0.25">
      <c r="A13" s="149"/>
      <c r="B13" s="150" t="s">
        <v>4</v>
      </c>
      <c r="C13" s="151">
        <v>0.55898838986999344</v>
      </c>
      <c r="D13" s="151">
        <v>0.50138203098676959</v>
      </c>
      <c r="E13" s="151">
        <v>0.45973929461404245</v>
      </c>
      <c r="F13" s="151">
        <v>0.3865593281418061</v>
      </c>
      <c r="G13" s="151">
        <v>0.35327697310904532</v>
      </c>
      <c r="H13" s="151">
        <v>0.30461983368854839</v>
      </c>
      <c r="I13" s="151">
        <v>0.33461217916022407</v>
      </c>
      <c r="J13" s="151">
        <v>0.28517225704011745</v>
      </c>
      <c r="K13" s="151">
        <v>0.26905438517608549</v>
      </c>
      <c r="L13" s="151">
        <v>0.28106158675604687</v>
      </c>
      <c r="M13" s="151">
        <v>0.30007337054181904</v>
      </c>
      <c r="N13" s="151">
        <v>0.20595821908764964</v>
      </c>
      <c r="O13" s="151">
        <v>0.19866958382772051</v>
      </c>
      <c r="P13" s="151">
        <v>0.235665630073356</v>
      </c>
      <c r="Q13" s="151">
        <v>0.28024520372090633</v>
      </c>
      <c r="R13" s="151">
        <v>0.29635601570948383</v>
      </c>
      <c r="S13" s="151">
        <v>0.38082214276454485</v>
      </c>
      <c r="T13" s="151">
        <v>0.46163719213611948</v>
      </c>
      <c r="U13" s="151">
        <v>0.43549947162972308</v>
      </c>
      <c r="V13" s="151">
        <v>0.39963839599374984</v>
      </c>
      <c r="W13" s="151">
        <v>0.41646929720859172</v>
      </c>
      <c r="X13" s="151">
        <v>0.36767513857166439</v>
      </c>
      <c r="Y13" s="151">
        <v>0.30714876500423027</v>
      </c>
      <c r="Z13" s="151">
        <v>0.27794136322306706</v>
      </c>
      <c r="AA13" s="151">
        <v>0.25699006310840622</v>
      </c>
      <c r="AB13" s="151">
        <v>0.26096416578325471</v>
      </c>
    </row>
    <row r="14" spans="1:28" ht="15.75" x14ac:dyDescent="0.25">
      <c r="A14" s="152" t="s">
        <v>5</v>
      </c>
      <c r="B14" s="153" t="s">
        <v>222</v>
      </c>
      <c r="C14" s="154">
        <v>18.157792293248342</v>
      </c>
      <c r="D14" s="154">
        <v>18.57751961064946</v>
      </c>
      <c r="E14" s="154">
        <v>18.118033029162202</v>
      </c>
      <c r="F14" s="154">
        <v>18.403932431731931</v>
      </c>
      <c r="G14" s="154">
        <v>19.992599828782311</v>
      </c>
      <c r="H14" s="154">
        <v>20.924030615786805</v>
      </c>
      <c r="I14" s="154">
        <v>21.299095620229426</v>
      </c>
      <c r="J14" s="154">
        <v>20.88787743630829</v>
      </c>
      <c r="K14" s="154">
        <v>21.679842034530139</v>
      </c>
      <c r="L14" s="154">
        <v>21.28900298225588</v>
      </c>
      <c r="M14" s="154">
        <v>21.781065434922855</v>
      </c>
      <c r="N14" s="154">
        <v>21.883989242390427</v>
      </c>
      <c r="O14" s="154">
        <v>22.652809446125737</v>
      </c>
      <c r="P14" s="154">
        <v>21.653969803070147</v>
      </c>
      <c r="Q14" s="154">
        <v>21.753075496413551</v>
      </c>
      <c r="R14" s="154">
        <v>20.515120767866517</v>
      </c>
      <c r="S14" s="154">
        <v>19.468975641143096</v>
      </c>
      <c r="T14" s="154">
        <v>19.396614375235306</v>
      </c>
      <c r="U14" s="154">
        <v>19.951199214025593</v>
      </c>
      <c r="V14" s="154">
        <v>20.843198290330342</v>
      </c>
      <c r="W14" s="154">
        <v>19.749997742859186</v>
      </c>
      <c r="X14" s="154">
        <v>20.191830640209826</v>
      </c>
      <c r="Y14" s="154">
        <v>21.49355948331803</v>
      </c>
      <c r="Z14" s="154">
        <v>21.782844619790616</v>
      </c>
      <c r="AA14" s="154">
        <v>21.411564569893169</v>
      </c>
      <c r="AB14" s="154">
        <v>21.340809420389526</v>
      </c>
    </row>
    <row r="15" spans="1:28" ht="15.75" x14ac:dyDescent="0.25">
      <c r="A15" s="155"/>
      <c r="B15" s="156" t="s">
        <v>6</v>
      </c>
      <c r="C15" s="151">
        <v>2.2484820808458315</v>
      </c>
      <c r="D15" s="151">
        <v>2.4825559744391219</v>
      </c>
      <c r="E15" s="151">
        <v>2.6358737369195886</v>
      </c>
      <c r="F15" s="151">
        <v>2.8401460648388448</v>
      </c>
      <c r="G15" s="151">
        <v>3.0060784542768406</v>
      </c>
      <c r="H15" s="151">
        <v>2.6365620306127817</v>
      </c>
      <c r="I15" s="151">
        <v>3.1068760213197582</v>
      </c>
      <c r="J15" s="151">
        <v>3.1111444404523887</v>
      </c>
      <c r="K15" s="151">
        <v>3.0334715152429017</v>
      </c>
      <c r="L15" s="151">
        <v>3.2727371639626015</v>
      </c>
      <c r="M15" s="151">
        <v>3.4569967284604064</v>
      </c>
      <c r="N15" s="151">
        <v>2.8645781851484515</v>
      </c>
      <c r="O15" s="151">
        <v>3.2983254727369662</v>
      </c>
      <c r="P15" s="151">
        <v>3.1416962073542005</v>
      </c>
      <c r="Q15" s="151">
        <v>3.0544339965987901</v>
      </c>
      <c r="R15" s="151">
        <v>2.7060794156412533</v>
      </c>
      <c r="S15" s="151">
        <v>2.2658101320611945</v>
      </c>
      <c r="T15" s="151">
        <v>2.1299612328210094</v>
      </c>
      <c r="U15" s="151">
        <v>2.3217098810363082</v>
      </c>
      <c r="V15" s="151">
        <v>2.8139732062367839</v>
      </c>
      <c r="W15" s="151">
        <v>2.7498969983960446</v>
      </c>
      <c r="X15" s="151">
        <v>2.4194890003559344</v>
      </c>
      <c r="Y15" s="151">
        <v>2.3515152242744231</v>
      </c>
      <c r="Z15" s="151">
        <v>2.2494596317763969</v>
      </c>
      <c r="AA15" s="151">
        <v>2.2784508856034043</v>
      </c>
      <c r="AB15" s="151">
        <v>2.1298790624839725</v>
      </c>
    </row>
    <row r="16" spans="1:28" ht="15.75" x14ac:dyDescent="0.25">
      <c r="A16" s="155"/>
      <c r="B16" s="147" t="s">
        <v>7</v>
      </c>
      <c r="C16" s="148">
        <v>9.6097515656499386</v>
      </c>
      <c r="D16" s="148">
        <v>10.036704369791629</v>
      </c>
      <c r="E16" s="148">
        <v>9.8979474729776289</v>
      </c>
      <c r="F16" s="148">
        <v>10.115999904188458</v>
      </c>
      <c r="G16" s="148">
        <v>11.053051348685255</v>
      </c>
      <c r="H16" s="148">
        <v>12.347346426619797</v>
      </c>
      <c r="I16" s="148">
        <v>13.301163497942243</v>
      </c>
      <c r="J16" s="148">
        <v>13.071564253349413</v>
      </c>
      <c r="K16" s="148">
        <v>13.559180403578154</v>
      </c>
      <c r="L16" s="148">
        <v>13.126298567199843</v>
      </c>
      <c r="M16" s="148">
        <v>13.542894900314211</v>
      </c>
      <c r="N16" s="148">
        <v>13.821672095652449</v>
      </c>
      <c r="O16" s="148">
        <v>14.17357527647725</v>
      </c>
      <c r="P16" s="148">
        <v>13.80723458582009</v>
      </c>
      <c r="Q16" s="148">
        <v>13.984302417576448</v>
      </c>
      <c r="R16" s="148">
        <v>12.874077123132135</v>
      </c>
      <c r="S16" s="148">
        <v>12.025545259054082</v>
      </c>
      <c r="T16" s="148">
        <v>12.109237777758352</v>
      </c>
      <c r="U16" s="148">
        <v>12.45295592948775</v>
      </c>
      <c r="V16" s="148">
        <v>13.41036975673461</v>
      </c>
      <c r="W16" s="148">
        <v>12.128775202094555</v>
      </c>
      <c r="X16" s="148">
        <v>12.75288753442822</v>
      </c>
      <c r="Y16" s="148">
        <v>14.48723238493729</v>
      </c>
      <c r="Z16" s="148">
        <v>14.347717714073244</v>
      </c>
      <c r="AA16" s="148">
        <v>13.879927106616924</v>
      </c>
      <c r="AB16" s="148">
        <v>13.850294729833232</v>
      </c>
    </row>
    <row r="17" spans="1:28" ht="15.75" x14ac:dyDescent="0.25">
      <c r="A17" s="155"/>
      <c r="B17" s="156" t="s">
        <v>8</v>
      </c>
      <c r="C17" s="151">
        <v>8.0334869227945056</v>
      </c>
      <c r="D17" s="151">
        <v>8.4581620242433484</v>
      </c>
      <c r="E17" s="151">
        <v>8.3254671856258966</v>
      </c>
      <c r="F17" s="151">
        <v>8.5278894929446167</v>
      </c>
      <c r="G17" s="151">
        <v>9.4129840298074487</v>
      </c>
      <c r="H17" s="151">
        <v>10.615013697010296</v>
      </c>
      <c r="I17" s="151">
        <v>11.535615910025228</v>
      </c>
      <c r="J17" s="151">
        <v>11.334103631429258</v>
      </c>
      <c r="K17" s="151">
        <v>11.853038787306767</v>
      </c>
      <c r="L17" s="151">
        <v>11.224595870589594</v>
      </c>
      <c r="M17" s="151">
        <v>11.393353274376432</v>
      </c>
      <c r="N17" s="151">
        <v>11.549119401233675</v>
      </c>
      <c r="O17" s="151">
        <v>11.80166585838713</v>
      </c>
      <c r="P17" s="151">
        <v>11.414370311949455</v>
      </c>
      <c r="Q17" s="151">
        <v>11.468480074654877</v>
      </c>
      <c r="R17" s="151">
        <v>10.287490406503984</v>
      </c>
      <c r="S17" s="151">
        <v>9.3145720041295892</v>
      </c>
      <c r="T17" s="151">
        <v>9.2935922824879036</v>
      </c>
      <c r="U17" s="151">
        <v>9.5830626853936423</v>
      </c>
      <c r="V17" s="151">
        <v>10.377347662720931</v>
      </c>
      <c r="W17" s="151">
        <v>8.9978036777842672</v>
      </c>
      <c r="X17" s="151">
        <v>9.4416360570510349</v>
      </c>
      <c r="Y17" s="151">
        <v>11.121759726782994</v>
      </c>
      <c r="Z17" s="151">
        <v>10.728456559528945</v>
      </c>
      <c r="AA17" s="151">
        <v>10.170419061770922</v>
      </c>
      <c r="AB17" s="151">
        <v>9.7624594537033893</v>
      </c>
    </row>
    <row r="18" spans="1:28" ht="15.75" x14ac:dyDescent="0.25">
      <c r="A18" s="155"/>
      <c r="B18" s="156" t="s">
        <v>9</v>
      </c>
      <c r="C18" s="151">
        <v>0.96156238525092663</v>
      </c>
      <c r="D18" s="151">
        <v>0.98228726221340124</v>
      </c>
      <c r="E18" s="151">
        <v>0.98024392178899156</v>
      </c>
      <c r="F18" s="151">
        <v>0.96261462990571922</v>
      </c>
      <c r="G18" s="151">
        <v>0.96533216001625877</v>
      </c>
      <c r="H18" s="151">
        <v>0.97116430386430008</v>
      </c>
      <c r="I18" s="151">
        <v>0.99761766022048115</v>
      </c>
      <c r="J18" s="151">
        <v>0.9681781850515917</v>
      </c>
      <c r="K18" s="151">
        <v>0.97519953134565185</v>
      </c>
      <c r="L18" s="151">
        <v>1.0852424681410602</v>
      </c>
      <c r="M18" s="151">
        <v>1.2105441488379391</v>
      </c>
      <c r="N18" s="151">
        <v>1.304128945640739</v>
      </c>
      <c r="O18" s="151">
        <v>1.3012049770440663</v>
      </c>
      <c r="P18" s="151">
        <v>1.361042701236324</v>
      </c>
      <c r="Q18" s="151">
        <v>1.4511642107319618</v>
      </c>
      <c r="R18" s="151">
        <v>1.5212562682375548</v>
      </c>
      <c r="S18" s="151">
        <v>1.6223461040913794</v>
      </c>
      <c r="T18" s="151">
        <v>1.7347640080603559</v>
      </c>
      <c r="U18" s="151">
        <v>1.7337528582001782</v>
      </c>
      <c r="V18" s="151">
        <v>1.8792017012591304</v>
      </c>
      <c r="W18" s="151">
        <v>1.9038680889479898</v>
      </c>
      <c r="X18" s="151">
        <v>1.9874001121274358</v>
      </c>
      <c r="Y18" s="151">
        <v>2.0322957916713822</v>
      </c>
      <c r="Z18" s="151">
        <v>2.1771299650780627</v>
      </c>
      <c r="AA18" s="151">
        <v>2.2591338034131518</v>
      </c>
      <c r="AB18" s="151">
        <v>2.4523591823135216</v>
      </c>
    </row>
    <row r="19" spans="1:28" ht="15.75" x14ac:dyDescent="0.25">
      <c r="A19" s="155"/>
      <c r="B19" s="156" t="s">
        <v>10</v>
      </c>
      <c r="C19" s="151">
        <v>0.61470225760450548</v>
      </c>
      <c r="D19" s="151">
        <v>0.59625508333487875</v>
      </c>
      <c r="E19" s="151">
        <v>0.59223636556273951</v>
      </c>
      <c r="F19" s="151">
        <v>0.62549578133812234</v>
      </c>
      <c r="G19" s="151">
        <v>0.67473515886154578</v>
      </c>
      <c r="H19" s="151">
        <v>0.76116842574520061</v>
      </c>
      <c r="I19" s="151">
        <v>0.76792992769653257</v>
      </c>
      <c r="J19" s="151">
        <v>0.76928243686856468</v>
      </c>
      <c r="K19" s="151">
        <v>0.73094208492573443</v>
      </c>
      <c r="L19" s="151">
        <v>0.81646022846918498</v>
      </c>
      <c r="M19" s="151">
        <v>0.93899747709984094</v>
      </c>
      <c r="N19" s="151">
        <v>0.96842374877803472</v>
      </c>
      <c r="O19" s="151">
        <v>1.0707044410460504</v>
      </c>
      <c r="P19" s="151">
        <v>1.0318215726343105</v>
      </c>
      <c r="Q19" s="151">
        <v>1.0646581321896083</v>
      </c>
      <c r="R19" s="151">
        <v>1.0653304483905943</v>
      </c>
      <c r="S19" s="151">
        <v>1.0886271508331129</v>
      </c>
      <c r="T19" s="151">
        <v>1.0808814872100927</v>
      </c>
      <c r="U19" s="151">
        <v>1.1361403858939294</v>
      </c>
      <c r="V19" s="151">
        <v>1.1538203927545498</v>
      </c>
      <c r="W19" s="151">
        <v>1.2271034353622976</v>
      </c>
      <c r="X19" s="151">
        <v>1.3238513652497501</v>
      </c>
      <c r="Y19" s="151">
        <v>1.3331768664829144</v>
      </c>
      <c r="Z19" s="151">
        <v>1.442131189466235</v>
      </c>
      <c r="AA19" s="151">
        <v>1.4503742414328522</v>
      </c>
      <c r="AB19" s="151">
        <v>1.6354760938163224</v>
      </c>
    </row>
    <row r="20" spans="1:28" ht="15.75" x14ac:dyDescent="0.25">
      <c r="A20" s="155"/>
      <c r="B20" s="156" t="s">
        <v>223</v>
      </c>
      <c r="C20" s="151">
        <v>3.4665534842176706</v>
      </c>
      <c r="D20" s="151">
        <v>3.2680943797210595</v>
      </c>
      <c r="E20" s="151">
        <v>2.9586226207746447</v>
      </c>
      <c r="F20" s="151">
        <v>2.8889463484574147</v>
      </c>
      <c r="G20" s="151">
        <v>3.3967760812476344</v>
      </c>
      <c r="H20" s="151">
        <v>2.9910902922194706</v>
      </c>
      <c r="I20" s="151">
        <v>1.8096894829077892</v>
      </c>
      <c r="J20" s="151">
        <v>1.5611148508185617</v>
      </c>
      <c r="K20" s="151">
        <v>1.7704286272940086</v>
      </c>
      <c r="L20" s="151">
        <v>1.6501792293022681</v>
      </c>
      <c r="M20" s="151">
        <v>1.875065695085643</v>
      </c>
      <c r="N20" s="151">
        <v>2.6447183506197005</v>
      </c>
      <c r="O20" s="151">
        <v>2.5294376372824265</v>
      </c>
      <c r="P20" s="151">
        <v>1.989309692551364</v>
      </c>
      <c r="Q20" s="151">
        <v>2.0061962952790728</v>
      </c>
      <c r="R20" s="151">
        <v>2.1264798940668976</v>
      </c>
      <c r="S20" s="151">
        <v>2.2322847247158593</v>
      </c>
      <c r="T20" s="151">
        <v>2.0637094773559705</v>
      </c>
      <c r="U20" s="151">
        <v>1.6471360731613043</v>
      </c>
      <c r="V20" s="151">
        <v>1.7601827129660685</v>
      </c>
      <c r="W20" s="151">
        <v>2.0926242985096879</v>
      </c>
      <c r="X20" s="151">
        <v>2.3727346929495878</v>
      </c>
      <c r="Y20" s="151">
        <v>1.7326130376074869</v>
      </c>
      <c r="Z20" s="151">
        <v>2.4719816424117238</v>
      </c>
      <c r="AA20" s="151">
        <v>2.7716430519401465</v>
      </c>
      <c r="AB20" s="151">
        <v>2.7221537197241719</v>
      </c>
    </row>
    <row r="21" spans="1:28" ht="15.75" x14ac:dyDescent="0.25">
      <c r="A21" s="155"/>
      <c r="B21" s="156" t="s">
        <v>11</v>
      </c>
      <c r="C21" s="151">
        <v>2.8330051625348998</v>
      </c>
      <c r="D21" s="151">
        <v>2.7901648866976507</v>
      </c>
      <c r="E21" s="151">
        <v>2.625589198490339</v>
      </c>
      <c r="F21" s="151">
        <v>2.5588401142472121</v>
      </c>
      <c r="G21" s="151">
        <v>2.5366939445725816</v>
      </c>
      <c r="H21" s="151">
        <v>2.9490318663347526</v>
      </c>
      <c r="I21" s="151">
        <v>3.0813666180596395</v>
      </c>
      <c r="J21" s="151">
        <v>3.1440538916879266</v>
      </c>
      <c r="K21" s="151">
        <v>3.3167614884150756</v>
      </c>
      <c r="L21" s="151">
        <v>3.2397880217911701</v>
      </c>
      <c r="M21" s="151">
        <v>2.9061081110625961</v>
      </c>
      <c r="N21" s="151">
        <v>2.5530206109698312</v>
      </c>
      <c r="O21" s="151">
        <v>2.6514710596290954</v>
      </c>
      <c r="P21" s="151">
        <v>2.7157293173444907</v>
      </c>
      <c r="Q21" s="151">
        <v>2.7081427869592423</v>
      </c>
      <c r="R21" s="151">
        <v>2.8084843350262299</v>
      </c>
      <c r="S21" s="151">
        <v>2.9453355253119611</v>
      </c>
      <c r="T21" s="151">
        <v>3.0937058872999734</v>
      </c>
      <c r="U21" s="151">
        <v>3.5293973303402302</v>
      </c>
      <c r="V21" s="151">
        <v>2.8586726143928787</v>
      </c>
      <c r="W21" s="151">
        <v>2.7787012438589009</v>
      </c>
      <c r="X21" s="151">
        <v>2.646719412476084</v>
      </c>
      <c r="Y21" s="151">
        <v>2.9221988364988309</v>
      </c>
      <c r="Z21" s="151">
        <v>2.7136856315292506</v>
      </c>
      <c r="AA21" s="151">
        <v>2.4815435257326919</v>
      </c>
      <c r="AB21" s="151">
        <v>2.6384819083481506</v>
      </c>
    </row>
    <row r="22" spans="1:28" ht="29.25" x14ac:dyDescent="0.25">
      <c r="A22" s="152"/>
      <c r="B22" s="153" t="s">
        <v>224</v>
      </c>
      <c r="C22" s="154">
        <v>44.984145634263982</v>
      </c>
      <c r="D22" s="154">
        <v>44.072943356899486</v>
      </c>
      <c r="E22" s="154">
        <v>42.089677204764328</v>
      </c>
      <c r="F22" s="154">
        <v>41.849345859944549</v>
      </c>
      <c r="G22" s="154">
        <v>43.25761888047591</v>
      </c>
      <c r="H22" s="154">
        <v>43.571144812976819</v>
      </c>
      <c r="I22" s="154">
        <v>42.829352082283862</v>
      </c>
      <c r="J22" s="154">
        <v>41.768418016871955</v>
      </c>
      <c r="K22" s="154">
        <v>42.496215336134576</v>
      </c>
      <c r="L22" s="154">
        <v>44.095531480124187</v>
      </c>
      <c r="M22" s="154">
        <v>45.353018303184797</v>
      </c>
      <c r="N22" s="154">
        <v>46.487827999881937</v>
      </c>
      <c r="O22" s="154">
        <v>46.778596407105965</v>
      </c>
      <c r="P22" s="154">
        <v>46.227365782279108</v>
      </c>
      <c r="Q22" s="154">
        <v>46.244562470310427</v>
      </c>
      <c r="R22" s="154">
        <v>44.860850207659027</v>
      </c>
      <c r="S22" s="154">
        <v>43.419768550788227</v>
      </c>
      <c r="T22" s="154">
        <v>42.934052389497261</v>
      </c>
      <c r="U22" s="154">
        <v>43.188969453663546</v>
      </c>
      <c r="V22" s="154">
        <v>42.873217435960605</v>
      </c>
      <c r="W22" s="154">
        <v>42.968476726732838</v>
      </c>
      <c r="X22" s="154">
        <v>44.407941982020937</v>
      </c>
      <c r="Y22" s="154">
        <v>45.002759634710927</v>
      </c>
      <c r="Z22" s="154">
        <v>46.41278652436224</v>
      </c>
      <c r="AA22" s="154">
        <v>46.465504124528657</v>
      </c>
      <c r="AB22" s="154">
        <v>45.82854343795627</v>
      </c>
    </row>
    <row r="23" spans="1:28" ht="15.75" x14ac:dyDescent="0.25">
      <c r="A23" s="152" t="s">
        <v>12</v>
      </c>
      <c r="B23" s="153" t="s">
        <v>225</v>
      </c>
      <c r="C23" s="154">
        <v>55.015854365736025</v>
      </c>
      <c r="D23" s="154">
        <v>55.927056643100528</v>
      </c>
      <c r="E23" s="154">
        <v>57.910322795235672</v>
      </c>
      <c r="F23" s="154">
        <v>58.150654140055444</v>
      </c>
      <c r="G23" s="154">
        <v>56.74238111952409</v>
      </c>
      <c r="H23" s="154">
        <v>56.428855187023188</v>
      </c>
      <c r="I23" s="154">
        <v>57.170647917716131</v>
      </c>
      <c r="J23" s="154">
        <v>58.231581983128052</v>
      </c>
      <c r="K23" s="154">
        <v>57.503784663865417</v>
      </c>
      <c r="L23" s="154">
        <v>55.904468519875827</v>
      </c>
      <c r="M23" s="154">
        <v>54.64698169681521</v>
      </c>
      <c r="N23" s="154">
        <v>53.512172000118063</v>
      </c>
      <c r="O23" s="154">
        <v>53.221403592894021</v>
      </c>
      <c r="P23" s="154">
        <v>53.772634217720906</v>
      </c>
      <c r="Q23" s="154">
        <v>53.755437529689573</v>
      </c>
      <c r="R23" s="154">
        <v>55.13914979234098</v>
      </c>
      <c r="S23" s="154">
        <v>56.58023144921178</v>
      </c>
      <c r="T23" s="154">
        <v>57.065947610502747</v>
      </c>
      <c r="U23" s="154">
        <v>56.811030546336447</v>
      </c>
      <c r="V23" s="154">
        <v>57.126782564039388</v>
      </c>
      <c r="W23" s="154">
        <v>57.031523273267169</v>
      </c>
      <c r="X23" s="154">
        <v>55.592058017979063</v>
      </c>
      <c r="Y23" s="154">
        <v>54.997240365289066</v>
      </c>
      <c r="Z23" s="154">
        <v>53.587213475637753</v>
      </c>
      <c r="AA23" s="154">
        <v>53.534495875471343</v>
      </c>
      <c r="AB23" s="154">
        <v>54.17145656204373</v>
      </c>
    </row>
    <row r="24" spans="1:28" ht="15.75" x14ac:dyDescent="0.25">
      <c r="A24" s="155"/>
      <c r="B24" s="156" t="s">
        <v>13</v>
      </c>
      <c r="C24" s="151">
        <v>16.300977217598835</v>
      </c>
      <c r="D24" s="151">
        <v>16.328987538010153</v>
      </c>
      <c r="E24" s="151">
        <v>15.765179927494307</v>
      </c>
      <c r="F24" s="151">
        <v>15.865220523900136</v>
      </c>
      <c r="G24" s="151">
        <v>16.314343185510218</v>
      </c>
      <c r="H24" s="151">
        <v>17.941809095516906</v>
      </c>
      <c r="I24" s="151">
        <v>19.238417491256971</v>
      </c>
      <c r="J24" s="151">
        <v>18.760215188788145</v>
      </c>
      <c r="K24" s="151">
        <v>19.542178828064539</v>
      </c>
      <c r="L24" s="151">
        <v>19.57981329170531</v>
      </c>
      <c r="M24" s="151">
        <v>19.82866256878421</v>
      </c>
      <c r="N24" s="151">
        <v>20.088180832214789</v>
      </c>
      <c r="O24" s="151">
        <v>20.410313205268814</v>
      </c>
      <c r="P24" s="151">
        <v>20.04848675630247</v>
      </c>
      <c r="Q24" s="151">
        <v>20.058086884500021</v>
      </c>
      <c r="R24" s="151">
        <v>18.639967865043612</v>
      </c>
      <c r="S24" s="151">
        <v>17.635681941956271</v>
      </c>
      <c r="T24" s="151">
        <v>17.817270068367808</v>
      </c>
      <c r="U24" s="151">
        <v>18.205589030843537</v>
      </c>
      <c r="V24" s="151">
        <v>18.777276101355373</v>
      </c>
      <c r="W24" s="151">
        <v>17.493699448426302</v>
      </c>
      <c r="X24" s="151">
        <v>18.347899392752812</v>
      </c>
      <c r="Y24" s="151">
        <v>20.642522574664941</v>
      </c>
      <c r="Z24" s="151">
        <v>19.92833114122692</v>
      </c>
      <c r="AA24" s="151">
        <v>19.301292222038803</v>
      </c>
      <c r="AB24" s="151">
        <v>18.614997443939448</v>
      </c>
    </row>
    <row r="25" spans="1:28" ht="15.75" x14ac:dyDescent="0.25">
      <c r="A25" s="155"/>
      <c r="B25" s="156" t="s">
        <v>226</v>
      </c>
      <c r="C25" s="151">
        <v>12.391342187605959</v>
      </c>
      <c r="D25" s="151">
        <v>13.347371785240259</v>
      </c>
      <c r="E25" s="151">
        <v>14.656502440553176</v>
      </c>
      <c r="F25" s="151">
        <v>14.920184783635573</v>
      </c>
      <c r="G25" s="151">
        <v>14.92456689744478</v>
      </c>
      <c r="H25" s="151">
        <v>13.543745821186898</v>
      </c>
      <c r="I25" s="151">
        <v>11.891985039813914</v>
      </c>
      <c r="J25" s="151">
        <v>14.047100945763757</v>
      </c>
      <c r="K25" s="151">
        <v>12.752187559860277</v>
      </c>
      <c r="L25" s="151">
        <v>10.845649259100657</v>
      </c>
      <c r="M25" s="151">
        <v>9.5274695373484022</v>
      </c>
      <c r="N25" s="151">
        <v>8.8693734253044934</v>
      </c>
      <c r="O25" s="151">
        <v>7.5758761955372371</v>
      </c>
      <c r="P25" s="151">
        <v>8.3342198015641333</v>
      </c>
      <c r="Q25" s="151">
        <v>8.070133062714957</v>
      </c>
      <c r="R25" s="151">
        <v>10.246904380883439</v>
      </c>
      <c r="S25" s="151">
        <v>11.303867271116081</v>
      </c>
      <c r="T25" s="151">
        <v>10.867705381496954</v>
      </c>
      <c r="U25" s="151">
        <v>9.3473119446299275</v>
      </c>
      <c r="V25" s="151">
        <v>8.9115163831504063</v>
      </c>
      <c r="W25" s="151">
        <v>8.8858002064769828</v>
      </c>
      <c r="X25" s="151">
        <v>8.9343805180574769</v>
      </c>
      <c r="Y25" s="151">
        <v>6.9499180797618143</v>
      </c>
      <c r="Z25" s="151">
        <v>5.4272066162768748</v>
      </c>
      <c r="AA25" s="151">
        <v>7.206633866035296</v>
      </c>
      <c r="AB25" s="151">
        <v>9.2673499013171163</v>
      </c>
    </row>
    <row r="26" spans="1:28" s="113" customFormat="1" ht="41.25" x14ac:dyDescent="0.25">
      <c r="A26" s="125"/>
      <c r="B26" s="157" t="s">
        <v>227</v>
      </c>
      <c r="C26" s="151">
        <v>0.5402537859181904</v>
      </c>
      <c r="D26" s="151">
        <v>0.56011295192837085</v>
      </c>
      <c r="E26" s="151">
        <v>0.59122143642616976</v>
      </c>
      <c r="F26" s="151">
        <v>0.60603864733192503</v>
      </c>
      <c r="G26" s="151">
        <v>0.6015488578267727</v>
      </c>
      <c r="H26" s="151">
        <v>0.6709471759581177</v>
      </c>
      <c r="I26" s="151">
        <v>0.74522813199469229</v>
      </c>
      <c r="J26" s="151">
        <v>0.79253663612868175</v>
      </c>
      <c r="K26" s="151">
        <v>0.765909343957484</v>
      </c>
      <c r="L26" s="151">
        <v>0.809723955328991</v>
      </c>
      <c r="M26" s="151">
        <v>0.88560469229215488</v>
      </c>
      <c r="N26" s="151">
        <v>0.92541543593162912</v>
      </c>
      <c r="O26" s="151">
        <v>1.0147360715016509</v>
      </c>
      <c r="P26" s="151">
        <v>1.0994027975475269</v>
      </c>
      <c r="Q26" s="151">
        <v>1.214446536083478</v>
      </c>
      <c r="R26" s="151">
        <v>1.2967044465202076</v>
      </c>
      <c r="S26" s="151">
        <v>1.3952508841473956</v>
      </c>
      <c r="T26" s="151">
        <v>1.4295295519483515</v>
      </c>
      <c r="U26" s="151">
        <v>1.4728229038559992</v>
      </c>
      <c r="V26" s="151">
        <v>1.4302448416406222</v>
      </c>
      <c r="W26" s="151">
        <v>1.3871605249045764</v>
      </c>
      <c r="X26" s="151">
        <v>1.3901038674372332</v>
      </c>
      <c r="Y26" s="151">
        <v>1.2999917226755093</v>
      </c>
      <c r="Z26" s="151">
        <v>1.5102961299308946</v>
      </c>
      <c r="AA26" s="151">
        <v>1.539690347573325</v>
      </c>
      <c r="AB26" s="151">
        <v>1.6438743885277909</v>
      </c>
    </row>
    <row r="27" spans="1:28" s="113" customFormat="1" ht="15.75" x14ac:dyDescent="0.25">
      <c r="A27" s="125"/>
      <c r="B27" s="124" t="s">
        <v>228</v>
      </c>
      <c r="C27" s="151">
        <v>1.6587784807762727</v>
      </c>
      <c r="D27" s="151">
        <v>1.6859343998822824</v>
      </c>
      <c r="E27" s="151">
        <v>1.7853063425118103</v>
      </c>
      <c r="F27" s="151">
        <v>1.9184554785092445</v>
      </c>
      <c r="G27" s="151">
        <v>1.9599632941692287</v>
      </c>
      <c r="H27" s="151">
        <v>2.0663802198943779</v>
      </c>
      <c r="I27" s="151">
        <v>1.8524535237094737</v>
      </c>
      <c r="J27" s="151">
        <v>1.8161958925301418</v>
      </c>
      <c r="K27" s="151">
        <v>2.0354343319344208</v>
      </c>
      <c r="L27" s="151">
        <v>2.0400585256484085</v>
      </c>
      <c r="M27" s="151">
        <v>1.9101334531724472</v>
      </c>
      <c r="N27" s="151">
        <v>1.8250308839101317</v>
      </c>
      <c r="O27" s="151">
        <v>1.9391514914252288</v>
      </c>
      <c r="P27" s="151">
        <v>1.8693466375275865</v>
      </c>
      <c r="Q27" s="151">
        <v>1.7537786072621488</v>
      </c>
      <c r="R27" s="151">
        <v>1.7963640684208277</v>
      </c>
      <c r="S27" s="151">
        <v>2.0025825839311095</v>
      </c>
      <c r="T27" s="151">
        <v>2.0266996473546168</v>
      </c>
      <c r="U27" s="151">
        <v>1.8824803502290044</v>
      </c>
      <c r="V27" s="151">
        <v>1.8595620294776738</v>
      </c>
      <c r="W27" s="151">
        <v>2.0778590219348496</v>
      </c>
      <c r="X27" s="151">
        <v>1.951718192569684</v>
      </c>
      <c r="Y27" s="151">
        <v>1.942507978772138</v>
      </c>
      <c r="Z27" s="151">
        <v>1.6525961956991144</v>
      </c>
      <c r="AA27" s="151">
        <v>1.5782398100175277</v>
      </c>
      <c r="AB27" s="151">
        <v>1.6409127955991729</v>
      </c>
    </row>
    <row r="28" spans="1:28" ht="15.75" x14ac:dyDescent="0.25">
      <c r="A28" s="155"/>
      <c r="B28" s="156" t="s">
        <v>229</v>
      </c>
      <c r="C28" s="151">
        <v>1.9614698786445992</v>
      </c>
      <c r="D28" s="151">
        <v>2.0916470166405805</v>
      </c>
      <c r="E28" s="151">
        <v>2.2883203360544946</v>
      </c>
      <c r="F28" s="151">
        <v>1.939448847976506</v>
      </c>
      <c r="G28" s="151">
        <v>1.6155598404017466</v>
      </c>
      <c r="H28" s="151">
        <v>2.1907546507047271</v>
      </c>
      <c r="I28" s="151">
        <v>2.9838786667178168</v>
      </c>
      <c r="J28" s="151">
        <v>3.1271362658905519</v>
      </c>
      <c r="K28" s="151">
        <v>3.1594148514084632</v>
      </c>
      <c r="L28" s="151">
        <v>3.3927361936787035</v>
      </c>
      <c r="M28" s="151">
        <v>2.946592377352828</v>
      </c>
      <c r="N28" s="151">
        <v>2.7884564265012162</v>
      </c>
      <c r="O28" s="151">
        <v>2.6098768031236559</v>
      </c>
      <c r="P28" s="151">
        <v>2.1142078653218856</v>
      </c>
      <c r="Q28" s="151">
        <v>2.1320131277984458</v>
      </c>
      <c r="R28" s="151">
        <v>1.9972164299956365</v>
      </c>
      <c r="S28" s="151">
        <v>1.7378439668934962</v>
      </c>
      <c r="T28" s="151">
        <v>1.7283723240744453</v>
      </c>
      <c r="U28" s="151">
        <v>1.8442184876959806</v>
      </c>
      <c r="V28" s="151">
        <v>2.2011126007670514</v>
      </c>
      <c r="W28" s="151">
        <v>2.4336715707259651</v>
      </c>
      <c r="X28" s="151">
        <v>1.7707445183775279</v>
      </c>
      <c r="Y28" s="151">
        <v>2.3920946496259092</v>
      </c>
      <c r="Z28" s="151">
        <v>4.0086589627725333</v>
      </c>
      <c r="AA28" s="151">
        <v>3.6900299006358992</v>
      </c>
      <c r="AB28" s="151">
        <v>1.968105412324793</v>
      </c>
    </row>
    <row r="29" spans="1:28" ht="15.75" x14ac:dyDescent="0.25">
      <c r="A29" s="155"/>
      <c r="B29" s="158" t="s">
        <v>230</v>
      </c>
      <c r="C29" s="151">
        <v>7.4409014271057492</v>
      </c>
      <c r="D29" s="151">
        <v>7.3988973757247596</v>
      </c>
      <c r="E29" s="151">
        <v>7.5661932028087175</v>
      </c>
      <c r="F29" s="151">
        <v>7.3800245296023679</v>
      </c>
      <c r="G29" s="151">
        <v>6.6532338579789814</v>
      </c>
      <c r="H29" s="151">
        <v>6.0628020418951145</v>
      </c>
      <c r="I29" s="151">
        <v>5.8397627929240956</v>
      </c>
      <c r="J29" s="151">
        <v>5.7119445368112576</v>
      </c>
      <c r="K29" s="151">
        <v>5.7367464739637084</v>
      </c>
      <c r="L29" s="151">
        <v>5.7243974450847048</v>
      </c>
      <c r="M29" s="151">
        <v>5.6482834908421164</v>
      </c>
      <c r="N29" s="151">
        <v>5.2773699666130867</v>
      </c>
      <c r="O29" s="151">
        <v>5.1627865532711903</v>
      </c>
      <c r="P29" s="151">
        <v>5.1606413873303323</v>
      </c>
      <c r="Q29" s="151">
        <v>5.2227805315612184</v>
      </c>
      <c r="R29" s="151">
        <v>5.384283912930778</v>
      </c>
      <c r="S29" s="151">
        <v>5.6884795418150631</v>
      </c>
      <c r="T29" s="151">
        <v>5.8810392292743598</v>
      </c>
      <c r="U29" s="151">
        <v>5.8437648555357944</v>
      </c>
      <c r="V29" s="151">
        <v>5.7315509614605284</v>
      </c>
      <c r="W29" s="151">
        <v>5.749348848397819</v>
      </c>
      <c r="X29" s="151">
        <v>5.3704740625738401</v>
      </c>
      <c r="Y29" s="151">
        <v>4.8708389858192369</v>
      </c>
      <c r="Z29" s="151">
        <v>4.2306065949406637</v>
      </c>
      <c r="AA29" s="151">
        <v>3.716947013383181</v>
      </c>
      <c r="AB29" s="151">
        <v>3.8018476135129577</v>
      </c>
    </row>
    <row r="30" spans="1:28" ht="30" x14ac:dyDescent="0.25">
      <c r="A30" s="155"/>
      <c r="B30" s="156" t="s">
        <v>231</v>
      </c>
      <c r="C30" s="151">
        <v>5.2692967115275691</v>
      </c>
      <c r="D30" s="151">
        <v>5.0851236920475875</v>
      </c>
      <c r="E30" s="151">
        <v>5.303337354312049</v>
      </c>
      <c r="F30" s="151">
        <v>5.3554537384690422</v>
      </c>
      <c r="G30" s="151">
        <v>5.0467640778681488</v>
      </c>
      <c r="H30" s="151">
        <v>4.8680772563685997</v>
      </c>
      <c r="I30" s="151">
        <v>5.1265103788834976</v>
      </c>
      <c r="J30" s="151">
        <v>4.754731024078632</v>
      </c>
      <c r="K30" s="151">
        <v>4.4383134833954534</v>
      </c>
      <c r="L30" s="151">
        <v>3.9225188216462863</v>
      </c>
      <c r="M30" s="151">
        <v>4.1362579597164997</v>
      </c>
      <c r="N30" s="151">
        <v>4.2041325951450714</v>
      </c>
      <c r="O30" s="151">
        <v>4.6218725454316036</v>
      </c>
      <c r="P30" s="151">
        <v>4.8919636599301866</v>
      </c>
      <c r="Q30" s="151">
        <v>4.3752286095072774</v>
      </c>
      <c r="R30" s="151">
        <v>4.5479798590339229</v>
      </c>
      <c r="S30" s="151">
        <v>4.780566408282624</v>
      </c>
      <c r="T30" s="151">
        <v>4.8904490343171378</v>
      </c>
      <c r="U30" s="151">
        <v>5.1807262967474044</v>
      </c>
      <c r="V30" s="151">
        <v>5.1141732248988356</v>
      </c>
      <c r="W30" s="151">
        <v>5.3316370063465435</v>
      </c>
      <c r="X30" s="151">
        <v>4.9139942544886841</v>
      </c>
      <c r="Y30" s="151">
        <v>4.6484095847626454</v>
      </c>
      <c r="Z30" s="151">
        <v>4.3666525966984375</v>
      </c>
      <c r="AA30" s="151">
        <v>4.0126661000427015</v>
      </c>
      <c r="AB30" s="151">
        <v>4.2865619770594883</v>
      </c>
    </row>
    <row r="31" spans="1:28" s="113" customFormat="1" ht="15.75" x14ac:dyDescent="0.25">
      <c r="A31" s="125"/>
      <c r="B31" s="124" t="s">
        <v>232</v>
      </c>
      <c r="C31" s="151">
        <v>2.4391000915369632</v>
      </c>
      <c r="D31" s="151">
        <v>2.3628869948825262</v>
      </c>
      <c r="E31" s="151">
        <v>2.4905877094871189</v>
      </c>
      <c r="F31" s="151">
        <v>2.6504771010217647</v>
      </c>
      <c r="G31" s="151">
        <v>2.6265770011412104</v>
      </c>
      <c r="H31" s="151">
        <v>2.461087840975027</v>
      </c>
      <c r="I31" s="151">
        <v>2.6528982816220807</v>
      </c>
      <c r="J31" s="151">
        <v>2.479355894301055</v>
      </c>
      <c r="K31" s="151">
        <v>2.4584525332735798</v>
      </c>
      <c r="L31" s="151">
        <v>2.4848104139435994</v>
      </c>
      <c r="M31" s="151">
        <v>2.4147183483196417</v>
      </c>
      <c r="N31" s="151">
        <v>2.2461195558547993</v>
      </c>
      <c r="O31" s="151">
        <v>2.2086058523269041</v>
      </c>
      <c r="P31" s="151">
        <v>2.2934076719459444</v>
      </c>
      <c r="Q31" s="151">
        <v>2.6368597822927824</v>
      </c>
      <c r="R31" s="151">
        <v>2.7236398994181661</v>
      </c>
      <c r="S31" s="151">
        <v>3.1288500913115009</v>
      </c>
      <c r="T31" s="151">
        <v>3.1099952765594061</v>
      </c>
      <c r="U31" s="151">
        <v>3.3649323936359385</v>
      </c>
      <c r="V31" s="151">
        <v>3.3406093928499048</v>
      </c>
      <c r="W31" s="151">
        <v>3.3394711174920904</v>
      </c>
      <c r="X31" s="151">
        <v>2.8486656401808328</v>
      </c>
      <c r="Y31" s="151">
        <v>2.6012060883196844</v>
      </c>
      <c r="Z31" s="151">
        <v>2.3708558405064868</v>
      </c>
      <c r="AA31" s="151">
        <v>2.2765208544877718</v>
      </c>
      <c r="AB31" s="151">
        <v>2.3896709452807632</v>
      </c>
    </row>
    <row r="32" spans="1:28" s="113" customFormat="1" ht="30" x14ac:dyDescent="0.25">
      <c r="A32" s="125"/>
      <c r="B32" s="124" t="s">
        <v>233</v>
      </c>
      <c r="C32" s="151">
        <v>0.81130780351461973</v>
      </c>
      <c r="D32" s="151">
        <v>0.83028197615047461</v>
      </c>
      <c r="E32" s="151">
        <v>0.88680313559470703</v>
      </c>
      <c r="F32" s="151">
        <v>0.89607486274784831</v>
      </c>
      <c r="G32" s="151">
        <v>0.83827324809053849</v>
      </c>
      <c r="H32" s="151">
        <v>0.78365842203372871</v>
      </c>
      <c r="I32" s="151">
        <v>0.7770619784808831</v>
      </c>
      <c r="J32" s="151">
        <v>0.76276339428022588</v>
      </c>
      <c r="K32" s="151">
        <v>0.7930781154044062</v>
      </c>
      <c r="L32" s="151">
        <v>1.0149759329831589</v>
      </c>
      <c r="M32" s="151">
        <v>1.0220436680608542</v>
      </c>
      <c r="N32" s="151">
        <v>0.946740265521827</v>
      </c>
      <c r="O32" s="151">
        <v>1.0537469293422266</v>
      </c>
      <c r="P32" s="151">
        <v>1.1933234276478264</v>
      </c>
      <c r="Q32" s="151">
        <v>1.2334776842582047</v>
      </c>
      <c r="R32" s="151">
        <v>1.2976367391248576</v>
      </c>
      <c r="S32" s="151">
        <v>1.3755152097607839</v>
      </c>
      <c r="T32" s="151">
        <v>1.5257466698538085</v>
      </c>
      <c r="U32" s="151">
        <v>1.6653071030021609</v>
      </c>
      <c r="V32" s="151">
        <v>1.7056901062228795</v>
      </c>
      <c r="W32" s="151">
        <v>1.7702464860340197</v>
      </c>
      <c r="X32" s="151">
        <v>1.6883757186936603</v>
      </c>
      <c r="Y32" s="151">
        <v>1.5524438010737776</v>
      </c>
      <c r="Z32" s="151">
        <v>1.5369173778821104</v>
      </c>
      <c r="AA32" s="151">
        <v>1.4780758095357018</v>
      </c>
      <c r="AB32" s="151">
        <v>1.6492737318931612</v>
      </c>
    </row>
    <row r="33" spans="1:28" ht="15.75" x14ac:dyDescent="0.25">
      <c r="A33" s="155"/>
      <c r="B33" s="156" t="s">
        <v>234</v>
      </c>
      <c r="C33" s="151">
        <v>6.2024267815072767</v>
      </c>
      <c r="D33" s="151">
        <v>6.2358129125935262</v>
      </c>
      <c r="E33" s="151">
        <v>6.5768709099931266</v>
      </c>
      <c r="F33" s="151">
        <v>6.6192756268610404</v>
      </c>
      <c r="G33" s="151">
        <v>6.1615508590924639</v>
      </c>
      <c r="H33" s="151">
        <v>5.8395926624896859</v>
      </c>
      <c r="I33" s="151">
        <v>6.0624516323127011</v>
      </c>
      <c r="J33" s="151">
        <v>5.9796022045556079</v>
      </c>
      <c r="K33" s="151">
        <v>5.8220691426030839</v>
      </c>
      <c r="L33" s="151">
        <v>6.0897846807560052</v>
      </c>
      <c r="M33" s="151">
        <v>6.327215600926051</v>
      </c>
      <c r="N33" s="151">
        <v>6.3413526131210212</v>
      </c>
      <c r="O33" s="151">
        <v>6.6244379456655151</v>
      </c>
      <c r="P33" s="151">
        <v>6.7676342126030038</v>
      </c>
      <c r="Q33" s="151">
        <v>7.0586327037110443</v>
      </c>
      <c r="R33" s="151">
        <v>7.2084521909695294</v>
      </c>
      <c r="S33" s="151">
        <v>7.531593549997452</v>
      </c>
      <c r="T33" s="151">
        <v>7.78914042725585</v>
      </c>
      <c r="U33" s="151">
        <v>8.0038771801607087</v>
      </c>
      <c r="V33" s="151">
        <v>8.0550469222161212</v>
      </c>
      <c r="W33" s="151">
        <v>8.5626290425280196</v>
      </c>
      <c r="X33" s="151">
        <v>8.3757018528473104</v>
      </c>
      <c r="Y33" s="151">
        <v>8.0973068998134128</v>
      </c>
      <c r="Z33" s="151">
        <v>8.5550920197037215</v>
      </c>
      <c r="AA33" s="151">
        <v>8.7343999517211355</v>
      </c>
      <c r="AB33" s="151">
        <v>8.9088623525890398</v>
      </c>
    </row>
    <row r="34" spans="1:28" ht="29.25" x14ac:dyDescent="0.25">
      <c r="A34" s="159" t="s">
        <v>248</v>
      </c>
      <c r="B34" s="160" t="s">
        <v>14</v>
      </c>
      <c r="C34" s="184">
        <v>100</v>
      </c>
      <c r="D34" s="184">
        <v>100.00000000000001</v>
      </c>
      <c r="E34" s="184">
        <v>100</v>
      </c>
      <c r="F34" s="184">
        <v>100</v>
      </c>
      <c r="G34" s="184">
        <v>100</v>
      </c>
      <c r="H34" s="184">
        <v>100</v>
      </c>
      <c r="I34" s="184">
        <v>100</v>
      </c>
      <c r="J34" s="184">
        <v>100</v>
      </c>
      <c r="K34" s="184">
        <v>100</v>
      </c>
      <c r="L34" s="184">
        <v>100.00000000000001</v>
      </c>
      <c r="M34" s="184">
        <v>100</v>
      </c>
      <c r="N34" s="184">
        <v>100</v>
      </c>
      <c r="O34" s="184">
        <v>99.999999999999986</v>
      </c>
      <c r="P34" s="184">
        <v>100.00000000000001</v>
      </c>
      <c r="Q34" s="184">
        <v>100</v>
      </c>
      <c r="R34" s="184">
        <v>100</v>
      </c>
      <c r="S34" s="184">
        <v>100</v>
      </c>
      <c r="T34" s="184">
        <v>100</v>
      </c>
      <c r="U34" s="184">
        <v>100</v>
      </c>
      <c r="V34" s="184">
        <v>100</v>
      </c>
      <c r="W34" s="184">
        <v>100</v>
      </c>
      <c r="X34" s="184">
        <v>100</v>
      </c>
      <c r="Y34" s="184">
        <v>100</v>
      </c>
      <c r="Z34" s="184">
        <v>100</v>
      </c>
      <c r="AA34" s="184">
        <v>100</v>
      </c>
      <c r="AB34" s="184">
        <v>100</v>
      </c>
    </row>
  </sheetData>
  <mergeCells count="29"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16"/>
  <sheetViews>
    <sheetView showGridLines="0" view="pageBreakPreview" zoomScale="115" zoomScaleNormal="145" zoomScaleSheetLayoutView="115" workbookViewId="0">
      <pane xSplit="1" ySplit="5" topLeftCell="M6" activePane="bottomRight" state="frozen"/>
      <selection pane="topRight" activeCell="C1" sqref="C1"/>
      <selection pane="bottomLeft" activeCell="A6" sqref="A6"/>
      <selection pane="bottomRight" activeCell="R6" sqref="R6:AA14"/>
    </sheetView>
  </sheetViews>
  <sheetFormatPr defaultColWidth="12.5703125" defaultRowHeight="15.75" x14ac:dyDescent="0.25"/>
  <cols>
    <col min="1" max="1" width="38.140625" style="29" customWidth="1"/>
    <col min="2" max="2" width="9.5703125" style="29" customWidth="1"/>
    <col min="3" max="4" width="9" style="29" customWidth="1"/>
    <col min="5" max="5" width="10.140625" style="29" customWidth="1"/>
    <col min="6" max="17" width="9" style="29" customWidth="1"/>
    <col min="18" max="20" width="10.140625" style="29" customWidth="1"/>
    <col min="21" max="23" width="9" style="29" customWidth="1"/>
    <col min="24" max="24" width="10.28515625" style="29" customWidth="1"/>
    <col min="25" max="25" width="10.42578125" style="29" bestFit="1" customWidth="1"/>
    <col min="26" max="26" width="11.5703125" style="29" customWidth="1"/>
    <col min="27" max="27" width="12.140625" style="29" customWidth="1"/>
    <col min="28" max="197" width="12.5703125" style="29"/>
    <col min="198" max="198" width="41" style="29" customWidth="1"/>
    <col min="199" max="201" width="12.5703125" style="29" customWidth="1"/>
    <col min="202" max="453" width="12.5703125" style="29"/>
    <col min="454" max="454" width="41" style="29" customWidth="1"/>
    <col min="455" max="457" width="12.5703125" style="29" customWidth="1"/>
    <col min="458" max="709" width="12.5703125" style="29"/>
    <col min="710" max="710" width="41" style="29" customWidth="1"/>
    <col min="711" max="713" width="12.5703125" style="29" customWidth="1"/>
    <col min="714" max="965" width="12.5703125" style="29"/>
    <col min="966" max="966" width="41" style="29" customWidth="1"/>
    <col min="967" max="969" width="12.5703125" style="29" customWidth="1"/>
    <col min="970" max="1221" width="12.5703125" style="29"/>
    <col min="1222" max="1222" width="41" style="29" customWidth="1"/>
    <col min="1223" max="1225" width="12.5703125" style="29" customWidth="1"/>
    <col min="1226" max="1477" width="12.5703125" style="29"/>
    <col min="1478" max="1478" width="41" style="29" customWidth="1"/>
    <col min="1479" max="1481" width="12.5703125" style="29" customWidth="1"/>
    <col min="1482" max="1733" width="12.5703125" style="29"/>
    <col min="1734" max="1734" width="41" style="29" customWidth="1"/>
    <col min="1735" max="1737" width="12.5703125" style="29" customWidth="1"/>
    <col min="1738" max="1989" width="12.5703125" style="29"/>
    <col min="1990" max="1990" width="41" style="29" customWidth="1"/>
    <col min="1991" max="1993" width="12.5703125" style="29" customWidth="1"/>
    <col min="1994" max="2245" width="12.5703125" style="29"/>
    <col min="2246" max="2246" width="41" style="29" customWidth="1"/>
    <col min="2247" max="2249" width="12.5703125" style="29" customWidth="1"/>
    <col min="2250" max="2501" width="12.5703125" style="29"/>
    <col min="2502" max="2502" width="41" style="29" customWidth="1"/>
    <col min="2503" max="2505" width="12.5703125" style="29" customWidth="1"/>
    <col min="2506" max="2757" width="12.5703125" style="29"/>
    <col min="2758" max="2758" width="41" style="29" customWidth="1"/>
    <col min="2759" max="2761" width="12.5703125" style="29" customWidth="1"/>
    <col min="2762" max="3013" width="12.5703125" style="29"/>
    <col min="3014" max="3014" width="41" style="29" customWidth="1"/>
    <col min="3015" max="3017" width="12.5703125" style="29" customWidth="1"/>
    <col min="3018" max="3269" width="12.5703125" style="29"/>
    <col min="3270" max="3270" width="41" style="29" customWidth="1"/>
    <col min="3271" max="3273" width="12.5703125" style="29" customWidth="1"/>
    <col min="3274" max="3525" width="12.5703125" style="29"/>
    <col min="3526" max="3526" width="41" style="29" customWidth="1"/>
    <col min="3527" max="3529" width="12.5703125" style="29" customWidth="1"/>
    <col min="3530" max="3781" width="12.5703125" style="29"/>
    <col min="3782" max="3782" width="41" style="29" customWidth="1"/>
    <col min="3783" max="3785" width="12.5703125" style="29" customWidth="1"/>
    <col min="3786" max="4037" width="12.5703125" style="29"/>
    <col min="4038" max="4038" width="41" style="29" customWidth="1"/>
    <col min="4039" max="4041" width="12.5703125" style="29" customWidth="1"/>
    <col min="4042" max="4293" width="12.5703125" style="29"/>
    <col min="4294" max="4294" width="41" style="29" customWidth="1"/>
    <col min="4295" max="4297" width="12.5703125" style="29" customWidth="1"/>
    <col min="4298" max="4549" width="12.5703125" style="29"/>
    <col min="4550" max="4550" width="41" style="29" customWidth="1"/>
    <col min="4551" max="4553" width="12.5703125" style="29" customWidth="1"/>
    <col min="4554" max="4805" width="12.5703125" style="29"/>
    <col min="4806" max="4806" width="41" style="29" customWidth="1"/>
    <col min="4807" max="4809" width="12.5703125" style="29" customWidth="1"/>
    <col min="4810" max="5061" width="12.5703125" style="29"/>
    <col min="5062" max="5062" width="41" style="29" customWidth="1"/>
    <col min="5063" max="5065" width="12.5703125" style="29" customWidth="1"/>
    <col min="5066" max="5317" width="12.5703125" style="29"/>
    <col min="5318" max="5318" width="41" style="29" customWidth="1"/>
    <col min="5319" max="5321" width="12.5703125" style="29" customWidth="1"/>
    <col min="5322" max="5573" width="12.5703125" style="29"/>
    <col min="5574" max="5574" width="41" style="29" customWidth="1"/>
    <col min="5575" max="5577" width="12.5703125" style="29" customWidth="1"/>
    <col min="5578" max="5829" width="12.5703125" style="29"/>
    <col min="5830" max="5830" width="41" style="29" customWidth="1"/>
    <col min="5831" max="5833" width="12.5703125" style="29" customWidth="1"/>
    <col min="5834" max="6085" width="12.5703125" style="29"/>
    <col min="6086" max="6086" width="41" style="29" customWidth="1"/>
    <col min="6087" max="6089" width="12.5703125" style="29" customWidth="1"/>
    <col min="6090" max="6341" width="12.5703125" style="29"/>
    <col min="6342" max="6342" width="41" style="29" customWidth="1"/>
    <col min="6343" max="6345" width="12.5703125" style="29" customWidth="1"/>
    <col min="6346" max="6597" width="12.5703125" style="29"/>
    <col min="6598" max="6598" width="41" style="29" customWidth="1"/>
    <col min="6599" max="6601" width="12.5703125" style="29" customWidth="1"/>
    <col min="6602" max="6853" width="12.5703125" style="29"/>
    <col min="6854" max="6854" width="41" style="29" customWidth="1"/>
    <col min="6855" max="6857" width="12.5703125" style="29" customWidth="1"/>
    <col min="6858" max="7109" width="12.5703125" style="29"/>
    <col min="7110" max="7110" width="41" style="29" customWidth="1"/>
    <col min="7111" max="7113" width="12.5703125" style="29" customWidth="1"/>
    <col min="7114" max="7365" width="12.5703125" style="29"/>
    <col min="7366" max="7366" width="41" style="29" customWidth="1"/>
    <col min="7367" max="7369" width="12.5703125" style="29" customWidth="1"/>
    <col min="7370" max="7621" width="12.5703125" style="29"/>
    <col min="7622" max="7622" width="41" style="29" customWidth="1"/>
    <col min="7623" max="7625" width="12.5703125" style="29" customWidth="1"/>
    <col min="7626" max="7877" width="12.5703125" style="29"/>
    <col min="7878" max="7878" width="41" style="29" customWidth="1"/>
    <col min="7879" max="7881" width="12.5703125" style="29" customWidth="1"/>
    <col min="7882" max="8133" width="12.5703125" style="29"/>
    <col min="8134" max="8134" width="41" style="29" customWidth="1"/>
    <col min="8135" max="8137" width="12.5703125" style="29" customWidth="1"/>
    <col min="8138" max="8389" width="12.5703125" style="29"/>
    <col min="8390" max="8390" width="41" style="29" customWidth="1"/>
    <col min="8391" max="8393" width="12.5703125" style="29" customWidth="1"/>
    <col min="8394" max="8645" width="12.5703125" style="29"/>
    <col min="8646" max="8646" width="41" style="29" customWidth="1"/>
    <col min="8647" max="8649" width="12.5703125" style="29" customWidth="1"/>
    <col min="8650" max="8901" width="12.5703125" style="29"/>
    <col min="8902" max="8902" width="41" style="29" customWidth="1"/>
    <col min="8903" max="8905" width="12.5703125" style="29" customWidth="1"/>
    <col min="8906" max="9157" width="12.5703125" style="29"/>
    <col min="9158" max="9158" width="41" style="29" customWidth="1"/>
    <col min="9159" max="9161" width="12.5703125" style="29" customWidth="1"/>
    <col min="9162" max="9413" width="12.5703125" style="29"/>
    <col min="9414" max="9414" width="41" style="29" customWidth="1"/>
    <col min="9415" max="9417" width="12.5703125" style="29" customWidth="1"/>
    <col min="9418" max="9669" width="12.5703125" style="29"/>
    <col min="9670" max="9670" width="41" style="29" customWidth="1"/>
    <col min="9671" max="9673" width="12.5703125" style="29" customWidth="1"/>
    <col min="9674" max="9925" width="12.5703125" style="29"/>
    <col min="9926" max="9926" width="41" style="29" customWidth="1"/>
    <col min="9927" max="9929" width="12.5703125" style="29" customWidth="1"/>
    <col min="9930" max="10181" width="12.5703125" style="29"/>
    <col min="10182" max="10182" width="41" style="29" customWidth="1"/>
    <col min="10183" max="10185" width="12.5703125" style="29" customWidth="1"/>
    <col min="10186" max="10437" width="12.5703125" style="29"/>
    <col min="10438" max="10438" width="41" style="29" customWidth="1"/>
    <col min="10439" max="10441" width="12.5703125" style="29" customWidth="1"/>
    <col min="10442" max="10693" width="12.5703125" style="29"/>
    <col min="10694" max="10694" width="41" style="29" customWidth="1"/>
    <col min="10695" max="10697" width="12.5703125" style="29" customWidth="1"/>
    <col min="10698" max="10949" width="12.5703125" style="29"/>
    <col min="10950" max="10950" width="41" style="29" customWidth="1"/>
    <col min="10951" max="10953" width="12.5703125" style="29" customWidth="1"/>
    <col min="10954" max="11205" width="12.5703125" style="29"/>
    <col min="11206" max="11206" width="41" style="29" customWidth="1"/>
    <col min="11207" max="11209" width="12.5703125" style="29" customWidth="1"/>
    <col min="11210" max="11461" width="12.5703125" style="29"/>
    <col min="11462" max="11462" width="41" style="29" customWidth="1"/>
    <col min="11463" max="11465" width="12.5703125" style="29" customWidth="1"/>
    <col min="11466" max="11717" width="12.5703125" style="29"/>
    <col min="11718" max="11718" width="41" style="29" customWidth="1"/>
    <col min="11719" max="11721" width="12.5703125" style="29" customWidth="1"/>
    <col min="11722" max="11973" width="12.5703125" style="29"/>
    <col min="11974" max="11974" width="41" style="29" customWidth="1"/>
    <col min="11975" max="11977" width="12.5703125" style="29" customWidth="1"/>
    <col min="11978" max="12229" width="12.5703125" style="29"/>
    <col min="12230" max="12230" width="41" style="29" customWidth="1"/>
    <col min="12231" max="12233" width="12.5703125" style="29" customWidth="1"/>
    <col min="12234" max="12485" width="12.5703125" style="29"/>
    <col min="12486" max="12486" width="41" style="29" customWidth="1"/>
    <col min="12487" max="12489" width="12.5703125" style="29" customWidth="1"/>
    <col min="12490" max="12741" width="12.5703125" style="29"/>
    <col min="12742" max="12742" width="41" style="29" customWidth="1"/>
    <col min="12743" max="12745" width="12.5703125" style="29" customWidth="1"/>
    <col min="12746" max="12997" width="12.5703125" style="29"/>
    <col min="12998" max="12998" width="41" style="29" customWidth="1"/>
    <col min="12999" max="13001" width="12.5703125" style="29" customWidth="1"/>
    <col min="13002" max="13253" width="12.5703125" style="29"/>
    <col min="13254" max="13254" width="41" style="29" customWidth="1"/>
    <col min="13255" max="13257" width="12.5703125" style="29" customWidth="1"/>
    <col min="13258" max="13509" width="12.5703125" style="29"/>
    <col min="13510" max="13510" width="41" style="29" customWidth="1"/>
    <col min="13511" max="13513" width="12.5703125" style="29" customWidth="1"/>
    <col min="13514" max="13765" width="12.5703125" style="29"/>
    <col min="13766" max="13766" width="41" style="29" customWidth="1"/>
    <col min="13767" max="13769" width="12.5703125" style="29" customWidth="1"/>
    <col min="13770" max="14021" width="12.5703125" style="29"/>
    <col min="14022" max="14022" width="41" style="29" customWidth="1"/>
    <col min="14023" max="14025" width="12.5703125" style="29" customWidth="1"/>
    <col min="14026" max="14277" width="12.5703125" style="29"/>
    <col min="14278" max="14278" width="41" style="29" customWidth="1"/>
    <col min="14279" max="14281" width="12.5703125" style="29" customWidth="1"/>
    <col min="14282" max="14533" width="12.5703125" style="29"/>
    <col min="14534" max="14534" width="41" style="29" customWidth="1"/>
    <col min="14535" max="14537" width="12.5703125" style="29" customWidth="1"/>
    <col min="14538" max="14789" width="12.5703125" style="29"/>
    <col min="14790" max="14790" width="41" style="29" customWidth="1"/>
    <col min="14791" max="14793" width="12.5703125" style="29" customWidth="1"/>
    <col min="14794" max="15045" width="12.5703125" style="29"/>
    <col min="15046" max="15046" width="41" style="29" customWidth="1"/>
    <col min="15047" max="15049" width="12.5703125" style="29" customWidth="1"/>
    <col min="15050" max="15301" width="12.5703125" style="29"/>
    <col min="15302" max="15302" width="41" style="29" customWidth="1"/>
    <col min="15303" max="15305" width="12.5703125" style="29" customWidth="1"/>
    <col min="15306" max="15557" width="12.5703125" style="29"/>
    <col min="15558" max="15558" width="41" style="29" customWidth="1"/>
    <col min="15559" max="15561" width="12.5703125" style="29" customWidth="1"/>
    <col min="15562" max="15813" width="12.5703125" style="29"/>
    <col min="15814" max="15814" width="41" style="29" customWidth="1"/>
    <col min="15815" max="15817" width="12.5703125" style="29" customWidth="1"/>
    <col min="15818" max="16069" width="12.5703125" style="29"/>
    <col min="16070" max="16070" width="41" style="29" customWidth="1"/>
    <col min="16071" max="16073" width="12.5703125" style="29" customWidth="1"/>
    <col min="16074" max="16384" width="12.5703125" style="29"/>
  </cols>
  <sheetData>
    <row r="1" spans="1:27" ht="15" customHeight="1" x14ac:dyDescent="0.25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419" t="s">
        <v>267</v>
      </c>
      <c r="N1" s="419"/>
      <c r="O1" s="265"/>
      <c r="P1" s="265"/>
      <c r="Q1" s="265"/>
      <c r="R1" s="265"/>
      <c r="S1" s="265"/>
      <c r="T1" s="265"/>
      <c r="U1" s="265"/>
      <c r="V1" s="265"/>
      <c r="W1" s="419" t="s">
        <v>268</v>
      </c>
      <c r="X1" s="419"/>
      <c r="Z1" s="323"/>
      <c r="AA1" s="323"/>
    </row>
    <row r="2" spans="1:27" ht="16.5" customHeight="1" x14ac:dyDescent="0.25">
      <c r="A2" s="266" t="s">
        <v>91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7"/>
      <c r="S2" s="267"/>
      <c r="T2" s="268"/>
      <c r="U2" s="269"/>
      <c r="V2" s="270"/>
      <c r="W2" s="271"/>
      <c r="X2" s="272"/>
      <c r="Y2" s="271"/>
      <c r="Z2" s="271"/>
      <c r="AA2" s="271"/>
    </row>
    <row r="3" spans="1:27" ht="17.25" customHeight="1" x14ac:dyDescent="0.25">
      <c r="A3" s="266" t="s">
        <v>299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2"/>
      <c r="Y3" s="273"/>
      <c r="Z3" s="273"/>
      <c r="AA3" s="273"/>
    </row>
    <row r="4" spans="1:27" ht="12" customHeight="1" x14ac:dyDescent="0.2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15" t="s">
        <v>92</v>
      </c>
      <c r="Q4" s="375"/>
      <c r="R4" s="315"/>
      <c r="S4" s="315"/>
      <c r="T4" s="315"/>
      <c r="U4" s="315"/>
      <c r="V4" s="376"/>
      <c r="W4" s="315"/>
      <c r="X4" s="376"/>
      <c r="Y4" s="377"/>
      <c r="Z4" s="315"/>
      <c r="AA4" s="378"/>
    </row>
    <row r="5" spans="1:27" ht="23.25" customHeight="1" x14ac:dyDescent="0.25">
      <c r="A5" s="276" t="s">
        <v>93</v>
      </c>
      <c r="B5" s="277" t="s">
        <v>42</v>
      </c>
      <c r="C5" s="277" t="s">
        <v>43</v>
      </c>
      <c r="D5" s="277" t="s">
        <v>44</v>
      </c>
      <c r="E5" s="277" t="s">
        <v>45</v>
      </c>
      <c r="F5" s="277" t="s">
        <v>46</v>
      </c>
      <c r="G5" s="277" t="s">
        <v>47</v>
      </c>
      <c r="H5" s="277" t="s">
        <v>35</v>
      </c>
      <c r="I5" s="277" t="s">
        <v>48</v>
      </c>
      <c r="J5" s="277" t="s">
        <v>49</v>
      </c>
      <c r="K5" s="277" t="s">
        <v>50</v>
      </c>
      <c r="L5" s="277" t="s">
        <v>51</v>
      </c>
      <c r="M5" s="277" t="s">
        <v>52</v>
      </c>
      <c r="N5" s="277" t="s">
        <v>53</v>
      </c>
      <c r="O5" s="277" t="s">
        <v>61</v>
      </c>
      <c r="P5" s="277" t="s">
        <v>54</v>
      </c>
      <c r="Q5" s="277" t="s">
        <v>55</v>
      </c>
      <c r="R5" s="278" t="s">
        <v>36</v>
      </c>
      <c r="S5" s="278" t="s">
        <v>56</v>
      </c>
      <c r="T5" s="278" t="s">
        <v>57</v>
      </c>
      <c r="U5" s="278" t="s">
        <v>58</v>
      </c>
      <c r="V5" s="278" t="s">
        <v>59</v>
      </c>
      <c r="W5" s="278" t="s">
        <v>60</v>
      </c>
      <c r="X5" s="278" t="s">
        <v>250</v>
      </c>
      <c r="Y5" s="278" t="s">
        <v>256</v>
      </c>
      <c r="Z5" s="278" t="s">
        <v>286</v>
      </c>
      <c r="AA5" s="278" t="s">
        <v>292</v>
      </c>
    </row>
    <row r="6" spans="1:27" ht="24.95" customHeight="1" x14ac:dyDescent="0.25">
      <c r="A6" s="279" t="s">
        <v>94</v>
      </c>
      <c r="B6" s="280">
        <v>3858189.2814172069</v>
      </c>
      <c r="C6" s="280">
        <v>4337323.2227493394</v>
      </c>
      <c r="D6" s="280">
        <v>4522052.4663750967</v>
      </c>
      <c r="E6" s="280">
        <v>4886735.7314299103</v>
      </c>
      <c r="F6" s="280">
        <v>5758859.8776393654</v>
      </c>
      <c r="G6" s="280">
        <v>6812135.5039972365</v>
      </c>
      <c r="H6" s="280">
        <v>7482549.1790448166</v>
      </c>
      <c r="I6" s="280">
        <v>8793295.2907861229</v>
      </c>
      <c r="J6" s="280">
        <v>10266053.367360221</v>
      </c>
      <c r="K6" s="280">
        <v>11559097.853698364</v>
      </c>
      <c r="L6" s="280">
        <v>13040093.514591599</v>
      </c>
      <c r="M6" s="280">
        <v>15732043.419787042</v>
      </c>
      <c r="N6" s="280">
        <v>18203588.822258964</v>
      </c>
      <c r="O6" s="280">
        <v>20141464.59881106</v>
      </c>
      <c r="P6" s="280">
        <v>22717649.474742696</v>
      </c>
      <c r="Q6" s="280">
        <v>24416015.768787518</v>
      </c>
      <c r="R6" s="280">
        <v>26106974.369781666</v>
      </c>
      <c r="S6" s="280">
        <v>28800376.513652988</v>
      </c>
      <c r="T6" s="280">
        <v>31906384.173582938</v>
      </c>
      <c r="U6" s="280">
        <v>36301306.999018788</v>
      </c>
      <c r="V6" s="280">
        <v>38265131.420627885</v>
      </c>
      <c r="W6" s="280">
        <v>46061460.587909609</v>
      </c>
      <c r="X6" s="280">
        <v>56663410.557385556</v>
      </c>
      <c r="Y6" s="280">
        <v>68793024.272411972</v>
      </c>
      <c r="Z6" s="280">
        <v>88200290.903591722</v>
      </c>
      <c r="AA6" s="280">
        <v>94035262.196583137</v>
      </c>
    </row>
    <row r="7" spans="1:27" ht="23.25" customHeight="1" x14ac:dyDescent="0.25">
      <c r="A7" s="279" t="s">
        <v>105</v>
      </c>
      <c r="B7" s="281">
        <v>52265</v>
      </c>
      <c r="C7" s="281">
        <v>55678</v>
      </c>
      <c r="D7" s="281">
        <v>61566</v>
      </c>
      <c r="E7" s="281">
        <v>67567</v>
      </c>
      <c r="F7" s="281">
        <v>73576</v>
      </c>
      <c r="G7" s="281">
        <v>78717</v>
      </c>
      <c r="H7" s="281">
        <v>84714</v>
      </c>
      <c r="I7" s="281">
        <v>94153</v>
      </c>
      <c r="J7" s="281">
        <v>106978</v>
      </c>
      <c r="K7" s="281">
        <v>122866</v>
      </c>
      <c r="L7" s="281">
        <v>138188</v>
      </c>
      <c r="M7" s="281">
        <v>159193</v>
      </c>
      <c r="N7" s="281">
        <v>186667</v>
      </c>
      <c r="O7" s="281">
        <v>216089</v>
      </c>
      <c r="P7" s="281">
        <v>244177</v>
      </c>
      <c r="Q7" s="281">
        <v>271285</v>
      </c>
      <c r="R7" s="280">
        <v>296722</v>
      </c>
      <c r="S7" s="280">
        <v>332379</v>
      </c>
      <c r="T7" s="280">
        <v>386231</v>
      </c>
      <c r="U7" s="280">
        <v>434362</v>
      </c>
      <c r="V7" s="280">
        <v>487348.02050630579</v>
      </c>
      <c r="W7" s="280">
        <v>541106</v>
      </c>
      <c r="X7" s="280">
        <v>594195</v>
      </c>
      <c r="Y7" s="280">
        <v>777155</v>
      </c>
      <c r="Z7" s="280">
        <v>973643</v>
      </c>
      <c r="AA7" s="280">
        <v>1129662</v>
      </c>
    </row>
    <row r="8" spans="1:27" ht="30.75" customHeight="1" x14ac:dyDescent="0.25">
      <c r="A8" s="282" t="s">
        <v>99</v>
      </c>
      <c r="B8" s="283">
        <v>510387.35866584914</v>
      </c>
      <c r="C8" s="283">
        <v>489550.65586354333</v>
      </c>
      <c r="D8" s="283">
        <v>580614.22758215631</v>
      </c>
      <c r="E8" s="283">
        <v>640472.04191567039</v>
      </c>
      <c r="F8" s="283">
        <v>737326.89115696296</v>
      </c>
      <c r="G8" s="283">
        <v>789604.17761987704</v>
      </c>
      <c r="H8" s="283">
        <v>1120888.9853943379</v>
      </c>
      <c r="I8" s="283">
        <v>1161462.7059456103</v>
      </c>
      <c r="J8" s="283">
        <v>1338332.0640358864</v>
      </c>
      <c r="K8" s="283">
        <v>1695393.5506337902</v>
      </c>
      <c r="L8" s="283">
        <v>1802364.6950033293</v>
      </c>
      <c r="M8" s="283">
        <v>2017811.1160182916</v>
      </c>
      <c r="N8" s="283">
        <v>2256650.6027827337</v>
      </c>
      <c r="O8" s="283">
        <v>2569277.5842077974</v>
      </c>
      <c r="P8" s="283">
        <v>2802934.1760546621</v>
      </c>
      <c r="Q8" s="283">
        <v>2978377.8779410706</v>
      </c>
      <c r="R8" s="280">
        <v>3471785.7462183316</v>
      </c>
      <c r="S8" s="280">
        <v>3823257.5814470062</v>
      </c>
      <c r="T8" s="280">
        <v>4308381.4354170607</v>
      </c>
      <c r="U8" s="280">
        <v>4708219.7238812139</v>
      </c>
      <c r="V8" s="280">
        <v>5604444</v>
      </c>
      <c r="W8" s="284">
        <v>6102658</v>
      </c>
      <c r="X8" s="312">
        <v>6993667</v>
      </c>
      <c r="Y8" s="280">
        <v>8653073.6166594978</v>
      </c>
      <c r="Z8" s="280">
        <v>9326019</v>
      </c>
      <c r="AA8" s="280">
        <v>10608032</v>
      </c>
    </row>
    <row r="9" spans="1:27" ht="24.95" customHeight="1" x14ac:dyDescent="0.25">
      <c r="A9" s="279" t="s">
        <v>95</v>
      </c>
      <c r="B9" s="280">
        <v>751510.75740292307</v>
      </c>
      <c r="C9" s="280">
        <v>808041.54306129296</v>
      </c>
      <c r="D9" s="280">
        <v>799135.85257119383</v>
      </c>
      <c r="E9" s="280">
        <v>895420.96133073443</v>
      </c>
      <c r="F9" s="280">
        <v>1061126.5639445942</v>
      </c>
      <c r="G9" s="280">
        <v>1254653.6314568191</v>
      </c>
      <c r="H9" s="280">
        <v>1605693.5590532802</v>
      </c>
      <c r="I9" s="280">
        <v>1767002.8656992146</v>
      </c>
      <c r="J9" s="280">
        <v>2059766.1407958935</v>
      </c>
      <c r="K9" s="280">
        <v>2333461.4759145351</v>
      </c>
      <c r="L9" s="280">
        <v>2352511.3623867929</v>
      </c>
      <c r="M9" s="280">
        <v>2549570.2555392901</v>
      </c>
      <c r="N9" s="280">
        <v>3007362.0628801417</v>
      </c>
      <c r="O9" s="280">
        <v>3323691.9953395557</v>
      </c>
      <c r="P9" s="280">
        <v>3689087.9593891613</v>
      </c>
      <c r="Q9" s="280">
        <v>4290332.1950812899</v>
      </c>
      <c r="R9" s="280">
        <v>4657149.18</v>
      </c>
      <c r="S9" s="280">
        <v>5198850</v>
      </c>
      <c r="T9" s="280">
        <v>6018885</v>
      </c>
      <c r="U9" s="280">
        <v>6039644</v>
      </c>
      <c r="V9" s="280">
        <v>6230427.3149658078</v>
      </c>
      <c r="W9" s="280">
        <v>7160823.9645903902</v>
      </c>
      <c r="X9" s="280">
        <v>9232476.3998144493</v>
      </c>
      <c r="Y9" s="280">
        <v>10254041.824932732</v>
      </c>
      <c r="Z9" s="280">
        <v>12091351.502444405</v>
      </c>
      <c r="AA9" s="280">
        <v>14308786</v>
      </c>
    </row>
    <row r="10" spans="1:27" ht="24.95" customHeight="1" x14ac:dyDescent="0.25">
      <c r="A10" s="279" t="s">
        <v>96</v>
      </c>
      <c r="B10" s="280">
        <v>82353.519381194084</v>
      </c>
      <c r="C10" s="280">
        <v>90493.086526388055</v>
      </c>
      <c r="D10" s="280">
        <v>96481.871792100093</v>
      </c>
      <c r="E10" s="280">
        <v>105305.96780427413</v>
      </c>
      <c r="F10" s="280">
        <v>121786.84644608278</v>
      </c>
      <c r="G10" s="280">
        <v>137907.70874878723</v>
      </c>
      <c r="H10" s="280">
        <v>155025.13237956955</v>
      </c>
      <c r="I10" s="280">
        <v>178643.74943422031</v>
      </c>
      <c r="J10" s="280">
        <v>202354.18817282736</v>
      </c>
      <c r="K10" s="280">
        <v>235291.16093595178</v>
      </c>
      <c r="L10" s="280">
        <v>264112.85360434174</v>
      </c>
      <c r="M10" s="280">
        <v>315696.48658206733</v>
      </c>
      <c r="N10" s="280">
        <v>357514.22619467846</v>
      </c>
      <c r="O10" s="280">
        <v>400674.71048299375</v>
      </c>
      <c r="P10" s="280">
        <v>447245.04564348795</v>
      </c>
      <c r="Q10" s="280">
        <v>486814.07869463647</v>
      </c>
      <c r="R10" s="280">
        <v>523600.78400000004</v>
      </c>
      <c r="S10" s="280">
        <v>568845.10400000005</v>
      </c>
      <c r="T10" s="280">
        <v>627036.96</v>
      </c>
      <c r="U10" s="280">
        <v>700774.41600000008</v>
      </c>
      <c r="V10" s="280">
        <v>760646.54400000011</v>
      </c>
      <c r="W10" s="280">
        <v>893379.6</v>
      </c>
      <c r="X10" s="280">
        <v>1066525.888</v>
      </c>
      <c r="Y10" s="280">
        <v>1338413.28</v>
      </c>
      <c r="Z10" s="280">
        <v>1683848.544</v>
      </c>
      <c r="AA10" s="280">
        <v>1820918.387281866</v>
      </c>
    </row>
    <row r="11" spans="1:27" ht="24.95" customHeight="1" x14ac:dyDescent="0.25">
      <c r="A11" s="279" t="s">
        <v>103</v>
      </c>
      <c r="B11" s="280">
        <v>5661.8044574570931</v>
      </c>
      <c r="C11" s="280">
        <v>6221.399698689178</v>
      </c>
      <c r="D11" s="280">
        <v>6633.1286857068808</v>
      </c>
      <c r="E11" s="280">
        <v>7239.7852865438463</v>
      </c>
      <c r="F11" s="280">
        <v>8372.8456931681903</v>
      </c>
      <c r="G11" s="280">
        <v>9481.1549764791216</v>
      </c>
      <c r="H11" s="280">
        <v>10657.977851095407</v>
      </c>
      <c r="I11" s="280">
        <v>12281.757773602647</v>
      </c>
      <c r="J11" s="280">
        <v>13911.850436881881</v>
      </c>
      <c r="K11" s="280">
        <v>16176.267314346684</v>
      </c>
      <c r="L11" s="280">
        <v>18157.758685298493</v>
      </c>
      <c r="M11" s="280">
        <v>21704.13345251713</v>
      </c>
      <c r="N11" s="280">
        <v>24579.103050884143</v>
      </c>
      <c r="O11" s="280">
        <v>27546.386345705818</v>
      </c>
      <c r="P11" s="280">
        <v>30748.096887989796</v>
      </c>
      <c r="Q11" s="280">
        <v>33468.467910256251</v>
      </c>
      <c r="R11" s="280">
        <v>34231</v>
      </c>
      <c r="S11" s="280">
        <v>39108.100899999998</v>
      </c>
      <c r="T11" s="280">
        <v>43108.790999999997</v>
      </c>
      <c r="U11" s="280">
        <v>48178.241100000007</v>
      </c>
      <c r="V11" s="280">
        <v>52294.4499</v>
      </c>
      <c r="W11" s="280">
        <v>61419.847500000003</v>
      </c>
      <c r="X11" s="280">
        <v>73323.654800000004</v>
      </c>
      <c r="Y11" s="280">
        <v>92015.913</v>
      </c>
      <c r="Z11" s="280">
        <v>115764.5874</v>
      </c>
      <c r="AA11" s="280">
        <v>125188.13912562828</v>
      </c>
    </row>
    <row r="12" spans="1:27" ht="24.95" customHeight="1" x14ac:dyDescent="0.25">
      <c r="A12" s="279" t="s">
        <v>100</v>
      </c>
      <c r="B12" s="281">
        <v>495645.98000000004</v>
      </c>
      <c r="C12" s="281">
        <v>600996.96</v>
      </c>
      <c r="D12" s="281">
        <v>679170.08</v>
      </c>
      <c r="E12" s="281">
        <v>800631</v>
      </c>
      <c r="F12" s="281">
        <v>869479.71</v>
      </c>
      <c r="G12" s="281">
        <v>1056014.6400000001</v>
      </c>
      <c r="H12" s="281">
        <v>1215876.32</v>
      </c>
      <c r="I12" s="281">
        <v>1297967.04</v>
      </c>
      <c r="J12" s="281">
        <v>1501950.5999999999</v>
      </c>
      <c r="K12" s="281">
        <v>1822181.25</v>
      </c>
      <c r="L12" s="281">
        <v>2086033.4</v>
      </c>
      <c r="M12" s="281">
        <v>2660247</v>
      </c>
      <c r="N12" s="281">
        <v>2653194.44</v>
      </c>
      <c r="O12" s="281">
        <v>3049509.98</v>
      </c>
      <c r="P12" s="281">
        <v>3129309.7800000003</v>
      </c>
      <c r="Q12" s="281">
        <v>3034850.98</v>
      </c>
      <c r="R12" s="280">
        <v>2859094.7199999997</v>
      </c>
      <c r="S12" s="280">
        <v>2923014.6</v>
      </c>
      <c r="T12" s="281">
        <v>3363190.96</v>
      </c>
      <c r="U12" s="281">
        <v>4113048.07</v>
      </c>
      <c r="V12" s="281">
        <v>4420573.1900000004</v>
      </c>
      <c r="W12" s="281">
        <v>5054071.6800000006</v>
      </c>
      <c r="X12" s="281">
        <v>7026132.75</v>
      </c>
      <c r="Y12" s="281">
        <v>8778283.5952319764</v>
      </c>
      <c r="Z12" s="281">
        <v>10929758.955862422</v>
      </c>
      <c r="AA12" s="281">
        <v>11363904.062385723</v>
      </c>
    </row>
    <row r="13" spans="1:27" ht="24.95" customHeight="1" x14ac:dyDescent="0.25">
      <c r="A13" s="279" t="s">
        <v>101</v>
      </c>
      <c r="B13" s="281">
        <v>608918.74</v>
      </c>
      <c r="C13" s="281">
        <v>732486.96</v>
      </c>
      <c r="D13" s="281">
        <v>715536.64</v>
      </c>
      <c r="E13" s="281">
        <v>821749.5</v>
      </c>
      <c r="F13" s="281">
        <v>1018850.8319999999</v>
      </c>
      <c r="G13" s="281">
        <v>1519282.02</v>
      </c>
      <c r="H13" s="281">
        <v>1986334.38</v>
      </c>
      <c r="I13" s="281">
        <v>2139572.0699999998</v>
      </c>
      <c r="J13" s="281">
        <v>2842209.45</v>
      </c>
      <c r="K13" s="281">
        <v>3078770</v>
      </c>
      <c r="L13" s="281">
        <v>3194408.2340000002</v>
      </c>
      <c r="M13" s="281">
        <v>3725235</v>
      </c>
      <c r="N13" s="281">
        <v>4344917.12</v>
      </c>
      <c r="O13" s="281">
        <v>4686084.8500000006</v>
      </c>
      <c r="P13" s="281">
        <v>5108336.18</v>
      </c>
      <c r="Q13" s="281">
        <v>5085264.45</v>
      </c>
      <c r="R13" s="280">
        <v>5224508.7999999989</v>
      </c>
      <c r="S13" s="280">
        <v>6133011.9000000004</v>
      </c>
      <c r="T13" s="280">
        <v>7463408.3200000003</v>
      </c>
      <c r="U13" s="280">
        <v>8547132.4499999993</v>
      </c>
      <c r="V13" s="280">
        <v>8280455.9399999995</v>
      </c>
      <c r="W13" s="280">
        <v>10038694.680000002</v>
      </c>
      <c r="X13" s="280">
        <v>14991863.25</v>
      </c>
      <c r="Y13" s="280">
        <v>15035177.502236169</v>
      </c>
      <c r="Z13" s="280">
        <v>18080142.493298549</v>
      </c>
      <c r="AA13" s="280">
        <v>19584353.580259737</v>
      </c>
    </row>
    <row r="14" spans="1:27" ht="24.95" customHeight="1" x14ac:dyDescent="0.25">
      <c r="A14" s="285" t="s">
        <v>97</v>
      </c>
      <c r="B14" s="286">
        <v>5147094.9613246303</v>
      </c>
      <c r="C14" s="286">
        <v>5655817.9078992531</v>
      </c>
      <c r="D14" s="286">
        <v>6030116.9870062554</v>
      </c>
      <c r="E14" s="286">
        <v>6581622.9877671329</v>
      </c>
      <c r="F14" s="286">
        <v>7611677.9028801732</v>
      </c>
      <c r="G14" s="286">
        <v>8619231.7967992015</v>
      </c>
      <c r="H14" s="286">
        <v>9689070.7737230975</v>
      </c>
      <c r="I14" s="286">
        <v>11165234.33963877</v>
      </c>
      <c r="J14" s="286">
        <v>12647136.76080171</v>
      </c>
      <c r="K14" s="286">
        <v>14705697.558496986</v>
      </c>
      <c r="L14" s="286">
        <v>16507053.350271359</v>
      </c>
      <c r="M14" s="286">
        <v>19731030.411379207</v>
      </c>
      <c r="N14" s="286">
        <v>22344639.137167402</v>
      </c>
      <c r="O14" s="286">
        <v>25042169.405187108</v>
      </c>
      <c r="P14" s="286">
        <v>27952815.352717996</v>
      </c>
      <c r="Q14" s="286">
        <v>30425879.918414775</v>
      </c>
      <c r="R14" s="287">
        <v>32725049</v>
      </c>
      <c r="S14" s="287">
        <v>35552819</v>
      </c>
      <c r="T14" s="287">
        <v>39189810</v>
      </c>
      <c r="U14" s="287">
        <v>43798401</v>
      </c>
      <c r="V14" s="287">
        <v>47540409</v>
      </c>
      <c r="W14" s="287">
        <v>55836225</v>
      </c>
      <c r="X14" s="287">
        <v>66657868</v>
      </c>
      <c r="Y14" s="287">
        <v>83650830</v>
      </c>
      <c r="Z14" s="287">
        <v>105240534</v>
      </c>
      <c r="AA14" s="287">
        <v>113807399.20511661</v>
      </c>
    </row>
    <row r="15" spans="1:27" ht="19.5" customHeight="1" x14ac:dyDescent="0.25">
      <c r="A15" s="28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289"/>
      <c r="Z15" s="289"/>
      <c r="AA15" s="289"/>
    </row>
    <row r="16" spans="1:27" x14ac:dyDescent="0.25">
      <c r="W16" s="30"/>
      <c r="X16" s="30"/>
      <c r="Y16" s="30"/>
      <c r="Z16" s="30"/>
      <c r="AA16" s="30"/>
    </row>
  </sheetData>
  <mergeCells count="2">
    <mergeCell ref="M1:N1"/>
    <mergeCell ref="W1:X1"/>
  </mergeCells>
  <printOptions horizontalCentered="1"/>
  <pageMargins left="0.25" right="0.25" top="0.5" bottom="0.5" header="0.5" footer="0.5"/>
  <pageSetup paperSize="9" scale="64" orientation="landscape" r:id="rId1"/>
  <headerFooter alignWithMargins="0"/>
  <colBreaks count="1" manualBreakCount="1">
    <brk id="1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Table-1</vt:lpstr>
      <vt:lpstr>TABLE-2</vt:lpstr>
      <vt:lpstr>TABLE-3</vt:lpstr>
      <vt:lpstr>Table 4</vt:lpstr>
      <vt:lpstr>Table 5</vt:lpstr>
      <vt:lpstr>Table 6</vt:lpstr>
      <vt:lpstr>Table 7a </vt:lpstr>
      <vt:lpstr>Table 7b</vt:lpstr>
      <vt:lpstr>Table 8</vt:lpstr>
      <vt:lpstr>Table 9</vt:lpstr>
      <vt:lpstr>GFCF Current T10</vt:lpstr>
      <vt:lpstr>GFCF Current T10a</vt:lpstr>
      <vt:lpstr>GFCF Current T10b</vt:lpstr>
      <vt:lpstr>GFCF Constant T11</vt:lpstr>
      <vt:lpstr>GFCF Constant T11a</vt:lpstr>
      <vt:lpstr>GFCF Constant T11b</vt:lpstr>
      <vt:lpstr>'GFCF Constant T11'!Print_Area</vt:lpstr>
      <vt:lpstr>'GFCF Constant T11a'!Print_Area</vt:lpstr>
      <vt:lpstr>'GFCF Constant T11b'!Print_Area</vt:lpstr>
      <vt:lpstr>'GFCF Current T10'!Print_Area</vt:lpstr>
      <vt:lpstr>'GFCF Current T10a'!Print_Area</vt:lpstr>
      <vt:lpstr>'GFCF Current T10b'!Print_Area</vt:lpstr>
      <vt:lpstr>'Table 4'!Print_Area</vt:lpstr>
      <vt:lpstr>'Table 5'!Print_Area</vt:lpstr>
      <vt:lpstr>'Table 6'!Print_Area</vt:lpstr>
      <vt:lpstr>'Table 7a '!Print_Area</vt:lpstr>
      <vt:lpstr>'Table 7b'!Print_Area</vt:lpstr>
      <vt:lpstr>'Table 8'!Print_Area</vt:lpstr>
      <vt:lpstr>'Table 9'!Print_Area</vt:lpstr>
      <vt:lpstr>'Table-1'!Print_Area</vt:lpstr>
      <vt:lpstr>'TABLE-2'!Print_Area</vt:lpstr>
      <vt:lpstr>'TABLE-3'!Print_Area</vt:lpstr>
      <vt:lpstr>'GFCF Constant T11'!Print_Titles</vt:lpstr>
      <vt:lpstr>'GFCF Constant T11a'!Print_Titles</vt:lpstr>
      <vt:lpstr>'GFCF Constant T11b'!Print_Titles</vt:lpstr>
      <vt:lpstr>'GFCF Current T10'!Print_Titles</vt:lpstr>
      <vt:lpstr>'GFCF Current T10a'!Print_Titles</vt:lpstr>
      <vt:lpstr>'GFCF Current T10b'!Print_Titles</vt:lpstr>
      <vt:lpstr>'Table 4'!Print_Titles</vt:lpstr>
      <vt:lpstr>'Table 5'!Print_Titles</vt:lpstr>
      <vt:lpstr>'Table 6'!Print_Titles</vt:lpstr>
      <vt:lpstr>'Table 7a '!Print_Titles</vt:lpstr>
      <vt:lpstr>'Table 7b'!Print_Titles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2026-04-01T07:44:31Z</dcterms:modified>
</cp:coreProperties>
</file>