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me Data\Dash Board\Disrtrict wise data\"/>
    </mc:Choice>
  </mc:AlternateContent>
  <bookViews>
    <workbookView xWindow="0" yWindow="0" windowWidth="21570" windowHeight="8055"/>
  </bookViews>
  <sheets>
    <sheet name="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Q56" i="1"/>
  <c r="P56" i="1"/>
  <c r="O56" i="1"/>
  <c r="N56" i="1"/>
  <c r="M56" i="1"/>
  <c r="L56" i="1"/>
  <c r="K56" i="1"/>
  <c r="J56" i="1"/>
  <c r="I56" i="1"/>
  <c r="H56" i="1"/>
  <c r="G56" i="1"/>
  <c r="C56" i="1" s="1"/>
  <c r="F56" i="1"/>
  <c r="E56" i="1"/>
  <c r="D56" i="1"/>
  <c r="C55" i="1"/>
  <c r="C54" i="1"/>
  <c r="C53" i="1"/>
  <c r="C52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 s="1"/>
  <c r="C49" i="1"/>
  <c r="C48" i="1"/>
  <c r="C47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 s="1"/>
  <c r="C44" i="1"/>
  <c r="C43" i="1"/>
  <c r="C42" i="1"/>
  <c r="C41" i="1"/>
  <c r="C40" i="1"/>
  <c r="C39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C36" i="1"/>
  <c r="C35" i="1"/>
  <c r="C34" i="1"/>
  <c r="C33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 s="1"/>
  <c r="C30" i="1"/>
  <c r="C29" i="1"/>
  <c r="C28" i="1"/>
  <c r="C27" i="1"/>
  <c r="C26" i="1"/>
  <c r="C25" i="1"/>
  <c r="C24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 s="1"/>
  <c r="C21" i="1"/>
  <c r="C20" i="1"/>
  <c r="C19" i="1"/>
  <c r="C18" i="1"/>
  <c r="C17" i="1"/>
  <c r="Q15" i="1"/>
  <c r="Q59" i="1" s="1"/>
  <c r="P15" i="1"/>
  <c r="P59" i="1" s="1"/>
  <c r="O15" i="1"/>
  <c r="O59" i="1" s="1"/>
  <c r="N15" i="1"/>
  <c r="N59" i="1" s="1"/>
  <c r="M15" i="1"/>
  <c r="M59" i="1" s="1"/>
  <c r="L15" i="1"/>
  <c r="L59" i="1" s="1"/>
  <c r="K15" i="1"/>
  <c r="K59" i="1" s="1"/>
  <c r="J15" i="1"/>
  <c r="J59" i="1" s="1"/>
  <c r="I15" i="1"/>
  <c r="I59" i="1" s="1"/>
  <c r="H15" i="1"/>
  <c r="H59" i="1" s="1"/>
  <c r="G15" i="1"/>
  <c r="G59" i="1" s="1"/>
  <c r="F15" i="1"/>
  <c r="F59" i="1" s="1"/>
  <c r="E15" i="1"/>
  <c r="E59" i="1" s="1"/>
  <c r="D15" i="1"/>
  <c r="D59" i="1" s="1"/>
  <c r="C14" i="1"/>
  <c r="C13" i="1"/>
  <c r="C12" i="1"/>
  <c r="C11" i="1"/>
  <c r="C10" i="1"/>
  <c r="C9" i="1"/>
  <c r="C7" i="1"/>
  <c r="C15" i="1" l="1"/>
  <c r="C59" i="1" s="1"/>
</calcChain>
</file>

<file path=xl/sharedStrings.xml><?xml version="1.0" encoding="utf-8"?>
<sst xmlns="http://schemas.openxmlformats.org/spreadsheetml/2006/main" count="73" uniqueCount="67">
  <si>
    <t xml:space="preserve">                       </t>
  </si>
  <si>
    <t>(Number)</t>
  </si>
  <si>
    <t>Districts  Name</t>
  </si>
  <si>
    <t>All Reported</t>
  </si>
  <si>
    <t>Murder</t>
  </si>
  <si>
    <t>Attempted Murder</t>
  </si>
  <si>
    <t>Socide</t>
  </si>
  <si>
    <t>Attempted Socide</t>
  </si>
  <si>
    <t>GangRape</t>
  </si>
  <si>
    <t>Kidnapping/Abduction</t>
  </si>
  <si>
    <t>Dacoity</t>
  </si>
  <si>
    <t>Robbery</t>
  </si>
  <si>
    <t>Trafic  Accident</t>
  </si>
  <si>
    <t>Burglary</t>
  </si>
  <si>
    <t>Cattle theft</t>
  </si>
  <si>
    <t>Moter Vehical Theft</t>
  </si>
  <si>
    <t>Other theft</t>
  </si>
  <si>
    <t>Miscellaneous</t>
  </si>
  <si>
    <t>Quetta District</t>
  </si>
  <si>
    <t>Quetta</t>
  </si>
  <si>
    <t>Zhob Range</t>
  </si>
  <si>
    <t>Zhob</t>
  </si>
  <si>
    <t>Killa Abdullah</t>
  </si>
  <si>
    <t>Chaman</t>
  </si>
  <si>
    <t>Killa Saifullah</t>
  </si>
  <si>
    <t>Pishin</t>
  </si>
  <si>
    <t>Sherani</t>
  </si>
  <si>
    <t>Total</t>
  </si>
  <si>
    <t>Sibi Range</t>
  </si>
  <si>
    <t>Sibi</t>
  </si>
  <si>
    <t>Hernai</t>
  </si>
  <si>
    <t>Ziarat</t>
  </si>
  <si>
    <t>Kohlu</t>
  </si>
  <si>
    <t>Dera Bugti</t>
  </si>
  <si>
    <t>Kalat Range</t>
  </si>
  <si>
    <t>Mastung</t>
  </si>
  <si>
    <t>Lasbela</t>
  </si>
  <si>
    <t>Khuzdar</t>
  </si>
  <si>
    <t>Kalat</t>
  </si>
  <si>
    <t>Surab</t>
  </si>
  <si>
    <t>Awaran</t>
  </si>
  <si>
    <t>Hub</t>
  </si>
  <si>
    <t>Loralai Range</t>
  </si>
  <si>
    <t>Loralai</t>
  </si>
  <si>
    <t>Duki</t>
  </si>
  <si>
    <t>Barkhan</t>
  </si>
  <si>
    <t>Musakhel</t>
  </si>
  <si>
    <t>Nasirabad Range</t>
  </si>
  <si>
    <t>Nasirabad</t>
  </si>
  <si>
    <t>Jaffarabad</t>
  </si>
  <si>
    <t xml:space="preserve">Usta Muhammad </t>
  </si>
  <si>
    <t>Sohbatpur</t>
  </si>
  <si>
    <t>Kachhi</t>
  </si>
  <si>
    <t>Jhal Magsi</t>
  </si>
  <si>
    <t>Makran Range</t>
  </si>
  <si>
    <t>Panjgur</t>
  </si>
  <si>
    <t>Turbat (Kech)</t>
  </si>
  <si>
    <t>Gwadar</t>
  </si>
  <si>
    <t>Rakhshan Range</t>
  </si>
  <si>
    <t>Noshki</t>
  </si>
  <si>
    <t>Chaghi</t>
  </si>
  <si>
    <t>Kharan</t>
  </si>
  <si>
    <t>Washuk</t>
  </si>
  <si>
    <t>CTD BLN</t>
  </si>
  <si>
    <t>Crime Branch BLN</t>
  </si>
  <si>
    <t>Grand Total</t>
  </si>
  <si>
    <t>District wise Crime Report in Balochistan,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</si>
</sst>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4" xfId="1" applyFont="1" applyBorder="1" applyAlignment="1">
      <alignment horizontal="right" vertical="center"/>
    </xf>
    <xf numFmtId="0" fontId="1" fillId="0" borderId="0" xfId="1" applyBorder="1"/>
    <xf numFmtId="0" fontId="1" fillId="0" borderId="5" xfId="1" applyBorder="1"/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5" fillId="0" borderId="11" xfId="0" applyFont="1" applyBorder="1"/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7" fillId="0" borderId="15" xfId="0" applyFont="1" applyBorder="1"/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5" fillId="0" borderId="15" xfId="0" applyFont="1" applyBorder="1"/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5" fillId="0" borderId="15" xfId="0" applyFont="1" applyFill="1" applyBorder="1"/>
    <xf numFmtId="0" fontId="7" fillId="0" borderId="15" xfId="0" applyFont="1" applyFill="1" applyBorder="1"/>
    <xf numFmtId="0" fontId="8" fillId="0" borderId="22" xfId="1" applyFont="1" applyFill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23" xfId="0" applyFont="1" applyBorder="1"/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17" xfId="1" applyFont="1" applyBorder="1" applyAlignment="1">
      <alignment horizontal="center" wrapText="1"/>
    </xf>
    <xf numFmtId="0" fontId="10" fillId="0" borderId="26" xfId="0" applyFont="1" applyFill="1" applyBorder="1"/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9"/>
  <sheetViews>
    <sheetView tabSelected="1" topLeftCell="A28" workbookViewId="0">
      <selection activeCell="B2" sqref="B2:Q59"/>
    </sheetView>
  </sheetViews>
  <sheetFormatPr defaultRowHeight="15" x14ac:dyDescent="0.25"/>
  <cols>
    <col min="2" max="2" width="20" customWidth="1"/>
    <col min="3" max="3" width="8.5703125" customWidth="1"/>
    <col min="4" max="4" width="7.140625" customWidth="1"/>
    <col min="5" max="5" width="9.28515625" customWidth="1"/>
    <col min="6" max="6" width="6.7109375" customWidth="1"/>
    <col min="10" max="10" width="7.140625" customWidth="1"/>
    <col min="11" max="11" width="7.42578125" customWidth="1"/>
    <col min="12" max="12" width="8.140625" customWidth="1"/>
    <col min="13" max="13" width="7.85546875" customWidth="1"/>
    <col min="14" max="14" width="6.140625" customWidth="1"/>
    <col min="15" max="15" width="8" customWidth="1"/>
    <col min="16" max="16" width="6.7109375" customWidth="1"/>
  </cols>
  <sheetData>
    <row r="1" spans="2:17" ht="15.75" thickBot="1" x14ac:dyDescent="0.3"/>
    <row r="2" spans="2:17" ht="20.25" x14ac:dyDescent="0.25">
      <c r="B2" s="41" t="s">
        <v>66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</row>
    <row r="3" spans="2:17" ht="15.75" thickBot="1" x14ac:dyDescent="0.3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 t="s">
        <v>1</v>
      </c>
    </row>
    <row r="4" spans="2:17" ht="36.75" thickBot="1" x14ac:dyDescent="0.3">
      <c r="B4" s="4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5" t="s">
        <v>15</v>
      </c>
      <c r="P4" s="4" t="s">
        <v>16</v>
      </c>
      <c r="Q4" s="4" t="s">
        <v>17</v>
      </c>
    </row>
    <row r="5" spans="2:17" ht="15.75" thickBot="1" x14ac:dyDescent="0.3">
      <c r="B5" s="45"/>
      <c r="C5" s="6">
        <v>2</v>
      </c>
      <c r="D5" s="7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9">
        <v>16</v>
      </c>
    </row>
    <row r="6" spans="2:17" ht="15.75" x14ac:dyDescent="0.25">
      <c r="B6" s="10" t="s">
        <v>18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2:17" ht="15.75" x14ac:dyDescent="0.25">
      <c r="B7" s="14" t="s">
        <v>19</v>
      </c>
      <c r="C7" s="15">
        <f>SUM(D7:Q7)</f>
        <v>6092</v>
      </c>
      <c r="D7" s="16">
        <v>134</v>
      </c>
      <c r="E7" s="16">
        <v>203</v>
      </c>
      <c r="F7" s="16">
        <v>0</v>
      </c>
      <c r="G7" s="16">
        <v>3</v>
      </c>
      <c r="H7" s="16">
        <v>0</v>
      </c>
      <c r="I7" s="16">
        <v>174</v>
      </c>
      <c r="J7" s="16">
        <v>21</v>
      </c>
      <c r="K7" s="16">
        <v>97</v>
      </c>
      <c r="L7" s="16">
        <v>207</v>
      </c>
      <c r="M7" s="16">
        <v>178</v>
      </c>
      <c r="N7" s="16">
        <v>9</v>
      </c>
      <c r="O7" s="16">
        <v>701</v>
      </c>
      <c r="P7" s="16">
        <v>98</v>
      </c>
      <c r="Q7" s="17">
        <v>4267</v>
      </c>
    </row>
    <row r="8" spans="2:17" ht="15.75" x14ac:dyDescent="0.25">
      <c r="B8" s="18" t="s">
        <v>20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7"/>
    </row>
    <row r="9" spans="2:17" ht="15.75" x14ac:dyDescent="0.25">
      <c r="B9" s="14" t="s">
        <v>21</v>
      </c>
      <c r="C9" s="15">
        <f t="shared" ref="C9:C15" si="0">SUM(D9:Q9)</f>
        <v>215</v>
      </c>
      <c r="D9" s="19">
        <v>1</v>
      </c>
      <c r="E9" s="19">
        <v>10</v>
      </c>
      <c r="F9" s="19">
        <v>0</v>
      </c>
      <c r="G9" s="19">
        <v>0</v>
      </c>
      <c r="H9" s="19">
        <v>0</v>
      </c>
      <c r="I9" s="19">
        <v>3</v>
      </c>
      <c r="J9" s="19">
        <v>2</v>
      </c>
      <c r="K9" s="19">
        <v>2</v>
      </c>
      <c r="L9" s="19">
        <v>4</v>
      </c>
      <c r="M9" s="19">
        <v>9</v>
      </c>
      <c r="N9" s="19">
        <v>5</v>
      </c>
      <c r="O9" s="19">
        <v>30</v>
      </c>
      <c r="P9" s="19">
        <v>11</v>
      </c>
      <c r="Q9" s="20">
        <v>138</v>
      </c>
    </row>
    <row r="10" spans="2:17" ht="15.75" x14ac:dyDescent="0.25">
      <c r="B10" s="14" t="s">
        <v>22</v>
      </c>
      <c r="C10" s="15">
        <f t="shared" si="0"/>
        <v>7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1</v>
      </c>
      <c r="P10" s="19">
        <v>0</v>
      </c>
      <c r="Q10" s="20">
        <v>6</v>
      </c>
    </row>
    <row r="11" spans="2:17" ht="15.75" x14ac:dyDescent="0.25">
      <c r="B11" s="14" t="s">
        <v>23</v>
      </c>
      <c r="C11" s="15">
        <f t="shared" si="0"/>
        <v>119</v>
      </c>
      <c r="D11" s="19">
        <v>4</v>
      </c>
      <c r="E11" s="19">
        <v>7</v>
      </c>
      <c r="F11" s="19">
        <v>0</v>
      </c>
      <c r="G11" s="19">
        <v>0</v>
      </c>
      <c r="H11" s="19">
        <v>0</v>
      </c>
      <c r="I11" s="19">
        <v>1</v>
      </c>
      <c r="J11" s="19">
        <v>1</v>
      </c>
      <c r="K11" s="19">
        <v>2</v>
      </c>
      <c r="L11" s="19">
        <v>1</v>
      </c>
      <c r="M11" s="19">
        <v>0</v>
      </c>
      <c r="N11" s="19">
        <v>0</v>
      </c>
      <c r="O11" s="19">
        <v>2</v>
      </c>
      <c r="P11" s="19">
        <v>3</v>
      </c>
      <c r="Q11" s="20">
        <v>98</v>
      </c>
    </row>
    <row r="12" spans="2:17" ht="15.75" x14ac:dyDescent="0.25">
      <c r="B12" s="14" t="s">
        <v>24</v>
      </c>
      <c r="C12" s="15">
        <f t="shared" si="0"/>
        <v>129</v>
      </c>
      <c r="D12" s="19">
        <v>6</v>
      </c>
      <c r="E12" s="19">
        <v>7</v>
      </c>
      <c r="F12" s="19">
        <v>0</v>
      </c>
      <c r="G12" s="19">
        <v>0</v>
      </c>
      <c r="H12" s="19">
        <v>0</v>
      </c>
      <c r="I12" s="19">
        <v>3</v>
      </c>
      <c r="J12" s="19">
        <v>3</v>
      </c>
      <c r="K12" s="19">
        <v>4</v>
      </c>
      <c r="L12" s="19">
        <v>5</v>
      </c>
      <c r="M12" s="19">
        <v>10</v>
      </c>
      <c r="N12" s="19">
        <v>0</v>
      </c>
      <c r="O12" s="19">
        <v>4</v>
      </c>
      <c r="P12" s="19">
        <v>3</v>
      </c>
      <c r="Q12" s="20">
        <v>84</v>
      </c>
    </row>
    <row r="13" spans="2:17" ht="15.75" x14ac:dyDescent="0.25">
      <c r="B13" s="14" t="s">
        <v>25</v>
      </c>
      <c r="C13" s="15">
        <f t="shared" si="0"/>
        <v>232</v>
      </c>
      <c r="D13" s="19">
        <v>6</v>
      </c>
      <c r="E13" s="19">
        <v>14</v>
      </c>
      <c r="F13" s="19">
        <v>0</v>
      </c>
      <c r="G13" s="19">
        <v>0</v>
      </c>
      <c r="H13" s="19">
        <v>0</v>
      </c>
      <c r="I13" s="19">
        <v>8</v>
      </c>
      <c r="J13" s="19">
        <v>0</v>
      </c>
      <c r="K13" s="19">
        <v>3</v>
      </c>
      <c r="L13" s="19">
        <v>3</v>
      </c>
      <c r="M13" s="19">
        <v>6</v>
      </c>
      <c r="N13" s="19">
        <v>0</v>
      </c>
      <c r="O13" s="19">
        <v>6</v>
      </c>
      <c r="P13" s="19">
        <v>4</v>
      </c>
      <c r="Q13" s="20">
        <v>182</v>
      </c>
    </row>
    <row r="14" spans="2:17" ht="15.75" x14ac:dyDescent="0.25">
      <c r="B14" s="14" t="s">
        <v>26</v>
      </c>
      <c r="C14" s="15">
        <f t="shared" si="0"/>
        <v>7</v>
      </c>
      <c r="D14" s="19">
        <v>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20">
        <v>6</v>
      </c>
    </row>
    <row r="15" spans="2:17" ht="15.75" x14ac:dyDescent="0.25">
      <c r="B15" s="18" t="s">
        <v>27</v>
      </c>
      <c r="C15" s="15">
        <f t="shared" si="0"/>
        <v>709</v>
      </c>
      <c r="D15" s="16">
        <f>D9+D10+D11+D12+D13+D14</f>
        <v>18</v>
      </c>
      <c r="E15" s="16">
        <f t="shared" ref="E15:Q15" si="1">E9+E10+E11+E12+E13+E14</f>
        <v>38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15</v>
      </c>
      <c r="J15" s="16">
        <f t="shared" si="1"/>
        <v>6</v>
      </c>
      <c r="K15" s="16">
        <f t="shared" si="1"/>
        <v>11</v>
      </c>
      <c r="L15" s="16">
        <f t="shared" si="1"/>
        <v>13</v>
      </c>
      <c r="M15" s="16">
        <f t="shared" si="1"/>
        <v>25</v>
      </c>
      <c r="N15" s="16">
        <f t="shared" si="1"/>
        <v>5</v>
      </c>
      <c r="O15" s="16">
        <f t="shared" si="1"/>
        <v>43</v>
      </c>
      <c r="P15" s="16">
        <f t="shared" si="1"/>
        <v>21</v>
      </c>
      <c r="Q15" s="17">
        <f t="shared" si="1"/>
        <v>514</v>
      </c>
    </row>
    <row r="16" spans="2:17" ht="15.75" x14ac:dyDescent="0.25">
      <c r="B16" s="18" t="s">
        <v>28</v>
      </c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7"/>
    </row>
    <row r="17" spans="2:17" ht="15.75" x14ac:dyDescent="0.25">
      <c r="B17" s="14" t="s">
        <v>29</v>
      </c>
      <c r="C17" s="15">
        <f t="shared" ref="C17:C22" si="2">SUM(D17:Q17)</f>
        <v>249</v>
      </c>
      <c r="D17" s="19">
        <v>7</v>
      </c>
      <c r="E17" s="19">
        <v>5</v>
      </c>
      <c r="F17" s="19">
        <v>0</v>
      </c>
      <c r="G17" s="19">
        <v>0</v>
      </c>
      <c r="H17" s="19">
        <v>0</v>
      </c>
      <c r="I17" s="19">
        <v>5</v>
      </c>
      <c r="J17" s="19">
        <v>0</v>
      </c>
      <c r="K17" s="19">
        <v>0</v>
      </c>
      <c r="L17" s="19">
        <v>0</v>
      </c>
      <c r="M17" s="19">
        <v>0</v>
      </c>
      <c r="N17" s="19">
        <v>3</v>
      </c>
      <c r="O17" s="19">
        <v>24</v>
      </c>
      <c r="P17" s="19">
        <v>28</v>
      </c>
      <c r="Q17" s="20">
        <v>177</v>
      </c>
    </row>
    <row r="18" spans="2:17" ht="15.75" x14ac:dyDescent="0.25">
      <c r="B18" s="14" t="s">
        <v>30</v>
      </c>
      <c r="C18" s="15">
        <f t="shared" si="2"/>
        <v>57</v>
      </c>
      <c r="D18" s="19">
        <v>4</v>
      </c>
      <c r="E18" s="19">
        <v>1</v>
      </c>
      <c r="F18" s="19">
        <v>0</v>
      </c>
      <c r="G18" s="19">
        <v>0</v>
      </c>
      <c r="H18" s="19">
        <v>0</v>
      </c>
      <c r="I18" s="19">
        <v>2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7</v>
      </c>
      <c r="P18" s="19">
        <v>6</v>
      </c>
      <c r="Q18" s="20">
        <v>37</v>
      </c>
    </row>
    <row r="19" spans="2:17" ht="15.75" x14ac:dyDescent="0.25">
      <c r="B19" s="14" t="s">
        <v>31</v>
      </c>
      <c r="C19" s="15">
        <f t="shared" si="2"/>
        <v>36</v>
      </c>
      <c r="D19" s="19">
        <v>2</v>
      </c>
      <c r="E19" s="19">
        <v>6</v>
      </c>
      <c r="F19" s="19">
        <v>0</v>
      </c>
      <c r="G19" s="19">
        <v>0</v>
      </c>
      <c r="H19" s="19">
        <v>0</v>
      </c>
      <c r="I19" s="19">
        <v>0</v>
      </c>
      <c r="J19" s="19">
        <v>1</v>
      </c>
      <c r="K19" s="19">
        <v>1</v>
      </c>
      <c r="L19" s="19">
        <v>0</v>
      </c>
      <c r="M19" s="19">
        <v>0</v>
      </c>
      <c r="N19" s="19">
        <v>0</v>
      </c>
      <c r="O19" s="19">
        <v>2</v>
      </c>
      <c r="P19" s="19">
        <v>3</v>
      </c>
      <c r="Q19" s="20">
        <v>21</v>
      </c>
    </row>
    <row r="20" spans="2:17" ht="15.75" x14ac:dyDescent="0.25">
      <c r="B20" s="14" t="s">
        <v>32</v>
      </c>
      <c r="C20" s="15">
        <f t="shared" si="2"/>
        <v>89</v>
      </c>
      <c r="D20" s="19">
        <v>3</v>
      </c>
      <c r="E20" s="19">
        <v>0</v>
      </c>
      <c r="F20" s="19">
        <v>0</v>
      </c>
      <c r="G20" s="19">
        <v>0</v>
      </c>
      <c r="H20" s="19">
        <v>0</v>
      </c>
      <c r="I20" s="19">
        <v>3</v>
      </c>
      <c r="J20" s="19">
        <v>0</v>
      </c>
      <c r="K20" s="19">
        <v>0</v>
      </c>
      <c r="L20" s="19">
        <v>4</v>
      </c>
      <c r="M20" s="19">
        <v>0</v>
      </c>
      <c r="N20" s="19">
        <v>5</v>
      </c>
      <c r="O20" s="19">
        <v>8</v>
      </c>
      <c r="P20" s="19">
        <v>9</v>
      </c>
      <c r="Q20" s="20">
        <v>57</v>
      </c>
    </row>
    <row r="21" spans="2:17" ht="15.75" x14ac:dyDescent="0.25">
      <c r="B21" s="14" t="s">
        <v>33</v>
      </c>
      <c r="C21" s="15">
        <f t="shared" si="2"/>
        <v>72</v>
      </c>
      <c r="D21" s="19">
        <v>5</v>
      </c>
      <c r="E21" s="19">
        <v>0</v>
      </c>
      <c r="F21" s="19">
        <v>0</v>
      </c>
      <c r="G21" s="19">
        <v>0</v>
      </c>
      <c r="H21" s="19">
        <v>0</v>
      </c>
      <c r="I21" s="19">
        <v>2</v>
      </c>
      <c r="J21" s="19">
        <v>0</v>
      </c>
      <c r="K21" s="19">
        <v>1</v>
      </c>
      <c r="L21" s="19">
        <v>0</v>
      </c>
      <c r="M21" s="19">
        <v>0</v>
      </c>
      <c r="N21" s="19">
        <v>0</v>
      </c>
      <c r="O21" s="19">
        <v>7</v>
      </c>
      <c r="P21" s="19">
        <v>3</v>
      </c>
      <c r="Q21" s="20">
        <v>54</v>
      </c>
    </row>
    <row r="22" spans="2:17" ht="15.75" x14ac:dyDescent="0.25">
      <c r="B22" s="21" t="s">
        <v>27</v>
      </c>
      <c r="C22" s="15">
        <f t="shared" si="2"/>
        <v>503</v>
      </c>
      <c r="D22" s="16">
        <f>D16+D17+D18+D19+D20+D21</f>
        <v>21</v>
      </c>
      <c r="E22" s="16">
        <f t="shared" ref="E22:Q22" si="3">E16+E17+E18+E19+E20+E21</f>
        <v>12</v>
      </c>
      <c r="F22" s="16">
        <f t="shared" si="3"/>
        <v>0</v>
      </c>
      <c r="G22" s="16">
        <f t="shared" si="3"/>
        <v>0</v>
      </c>
      <c r="H22" s="16">
        <f t="shared" si="3"/>
        <v>0</v>
      </c>
      <c r="I22" s="16">
        <f t="shared" si="3"/>
        <v>12</v>
      </c>
      <c r="J22" s="16">
        <f t="shared" si="3"/>
        <v>1</v>
      </c>
      <c r="K22" s="16">
        <f t="shared" si="3"/>
        <v>2</v>
      </c>
      <c r="L22" s="16">
        <f t="shared" si="3"/>
        <v>4</v>
      </c>
      <c r="M22" s="16">
        <f t="shared" si="3"/>
        <v>0</v>
      </c>
      <c r="N22" s="16">
        <f t="shared" si="3"/>
        <v>8</v>
      </c>
      <c r="O22" s="16">
        <f t="shared" si="3"/>
        <v>48</v>
      </c>
      <c r="P22" s="16">
        <f t="shared" si="3"/>
        <v>49</v>
      </c>
      <c r="Q22" s="17">
        <f t="shared" si="3"/>
        <v>346</v>
      </c>
    </row>
    <row r="23" spans="2:17" ht="15.75" x14ac:dyDescent="0.25">
      <c r="B23" s="18" t="s">
        <v>34</v>
      </c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7"/>
    </row>
    <row r="24" spans="2:17" ht="15.75" x14ac:dyDescent="0.25">
      <c r="B24" s="14" t="s">
        <v>35</v>
      </c>
      <c r="C24" s="15">
        <f t="shared" ref="C24:C31" si="4">SUM(D24:Q24)</f>
        <v>97</v>
      </c>
      <c r="D24" s="19">
        <v>5</v>
      </c>
      <c r="E24" s="19">
        <v>10</v>
      </c>
      <c r="F24" s="19">
        <v>0</v>
      </c>
      <c r="G24" s="19">
        <v>0</v>
      </c>
      <c r="H24" s="19">
        <v>0</v>
      </c>
      <c r="I24" s="19">
        <v>3</v>
      </c>
      <c r="J24" s="19">
        <v>1</v>
      </c>
      <c r="K24" s="19">
        <v>4</v>
      </c>
      <c r="L24" s="19">
        <v>3</v>
      </c>
      <c r="M24" s="19">
        <v>0</v>
      </c>
      <c r="N24" s="19">
        <v>1</v>
      </c>
      <c r="O24" s="19">
        <v>4</v>
      </c>
      <c r="P24" s="19">
        <v>11</v>
      </c>
      <c r="Q24" s="20">
        <v>55</v>
      </c>
    </row>
    <row r="25" spans="2:17" ht="15.75" x14ac:dyDescent="0.25">
      <c r="B25" s="14" t="s">
        <v>36</v>
      </c>
      <c r="C25" s="15">
        <f t="shared" si="4"/>
        <v>207</v>
      </c>
      <c r="D25" s="19">
        <v>4</v>
      </c>
      <c r="E25" s="19">
        <v>1</v>
      </c>
      <c r="F25" s="19">
        <v>0</v>
      </c>
      <c r="G25" s="19">
        <v>0</v>
      </c>
      <c r="H25" s="19">
        <v>0</v>
      </c>
      <c r="I25" s="19">
        <v>12</v>
      </c>
      <c r="J25" s="19">
        <v>0</v>
      </c>
      <c r="K25" s="19">
        <v>6</v>
      </c>
      <c r="L25" s="19">
        <v>28</v>
      </c>
      <c r="M25" s="19">
        <v>10</v>
      </c>
      <c r="N25" s="19">
        <v>4</v>
      </c>
      <c r="O25" s="19">
        <v>13</v>
      </c>
      <c r="P25" s="19">
        <v>15</v>
      </c>
      <c r="Q25" s="20">
        <v>114</v>
      </c>
    </row>
    <row r="26" spans="2:17" ht="15.75" x14ac:dyDescent="0.25">
      <c r="B26" s="14" t="s">
        <v>37</v>
      </c>
      <c r="C26" s="15">
        <f>SUM(D26:Q26)</f>
        <v>423</v>
      </c>
      <c r="D26" s="19">
        <v>19</v>
      </c>
      <c r="E26" s="19">
        <v>13</v>
      </c>
      <c r="F26" s="19">
        <v>0</v>
      </c>
      <c r="G26" s="19">
        <v>0</v>
      </c>
      <c r="H26" s="19">
        <v>0</v>
      </c>
      <c r="I26" s="19">
        <v>13</v>
      </c>
      <c r="J26" s="19">
        <v>6</v>
      </c>
      <c r="K26" s="19">
        <v>14</v>
      </c>
      <c r="L26" s="19">
        <v>6</v>
      </c>
      <c r="M26" s="19">
        <v>0</v>
      </c>
      <c r="N26" s="19">
        <v>2</v>
      </c>
      <c r="O26" s="19">
        <v>20</v>
      </c>
      <c r="P26" s="19">
        <v>47</v>
      </c>
      <c r="Q26" s="20">
        <v>283</v>
      </c>
    </row>
    <row r="27" spans="2:17" ht="15.75" x14ac:dyDescent="0.25">
      <c r="B27" s="14" t="s">
        <v>38</v>
      </c>
      <c r="C27" s="15">
        <f t="shared" si="4"/>
        <v>85</v>
      </c>
      <c r="D27" s="19">
        <v>8</v>
      </c>
      <c r="E27" s="19">
        <v>5</v>
      </c>
      <c r="F27" s="19">
        <v>0</v>
      </c>
      <c r="G27" s="19">
        <v>0</v>
      </c>
      <c r="H27" s="19">
        <v>0</v>
      </c>
      <c r="I27" s="19">
        <v>6</v>
      </c>
      <c r="J27" s="19">
        <v>0</v>
      </c>
      <c r="K27" s="19">
        <v>1</v>
      </c>
      <c r="L27" s="19">
        <v>1</v>
      </c>
      <c r="M27" s="19">
        <v>0</v>
      </c>
      <c r="N27" s="19">
        <v>0</v>
      </c>
      <c r="O27" s="19">
        <v>5</v>
      </c>
      <c r="P27" s="19">
        <v>14</v>
      </c>
      <c r="Q27" s="20">
        <v>45</v>
      </c>
    </row>
    <row r="28" spans="2:17" ht="15.75" x14ac:dyDescent="0.25">
      <c r="B28" s="22" t="s">
        <v>39</v>
      </c>
      <c r="C28" s="15">
        <f t="shared" si="4"/>
        <v>50</v>
      </c>
      <c r="D28" s="19">
        <v>5</v>
      </c>
      <c r="E28" s="19">
        <v>3</v>
      </c>
      <c r="F28" s="19">
        <v>0</v>
      </c>
      <c r="G28" s="19">
        <v>0</v>
      </c>
      <c r="H28" s="19">
        <v>0</v>
      </c>
      <c r="I28" s="19">
        <v>3</v>
      </c>
      <c r="J28" s="19">
        <v>2</v>
      </c>
      <c r="K28" s="19">
        <v>1</v>
      </c>
      <c r="L28" s="19">
        <v>1</v>
      </c>
      <c r="M28" s="19">
        <v>0</v>
      </c>
      <c r="N28" s="19">
        <v>0</v>
      </c>
      <c r="O28" s="19">
        <v>2</v>
      </c>
      <c r="P28" s="19">
        <v>11</v>
      </c>
      <c r="Q28" s="20">
        <v>22</v>
      </c>
    </row>
    <row r="29" spans="2:17" ht="15.75" x14ac:dyDescent="0.25">
      <c r="B29" s="14" t="s">
        <v>40</v>
      </c>
      <c r="C29" s="15">
        <f t="shared" si="4"/>
        <v>51</v>
      </c>
      <c r="D29" s="19">
        <v>5</v>
      </c>
      <c r="E29" s="19">
        <v>4</v>
      </c>
      <c r="F29" s="19">
        <v>0</v>
      </c>
      <c r="G29" s="19">
        <v>0</v>
      </c>
      <c r="H29" s="19">
        <v>0</v>
      </c>
      <c r="I29" s="19">
        <v>1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4</v>
      </c>
      <c r="P29" s="19">
        <v>1</v>
      </c>
      <c r="Q29" s="20">
        <v>36</v>
      </c>
    </row>
    <row r="30" spans="2:17" ht="15.75" x14ac:dyDescent="0.25">
      <c r="B30" s="22" t="s">
        <v>41</v>
      </c>
      <c r="C30" s="15">
        <f t="shared" si="4"/>
        <v>919</v>
      </c>
      <c r="D30" s="23">
        <v>30</v>
      </c>
      <c r="E30" s="19">
        <v>25</v>
      </c>
      <c r="F30" s="19">
        <v>0</v>
      </c>
      <c r="G30" s="19">
        <v>0</v>
      </c>
      <c r="H30" s="19">
        <v>0</v>
      </c>
      <c r="I30" s="19">
        <v>44</v>
      </c>
      <c r="J30" s="19">
        <v>24</v>
      </c>
      <c r="K30" s="19">
        <v>61</v>
      </c>
      <c r="L30" s="19">
        <v>27</v>
      </c>
      <c r="M30" s="19">
        <v>25</v>
      </c>
      <c r="N30" s="19">
        <v>4</v>
      </c>
      <c r="O30" s="19">
        <v>39</v>
      </c>
      <c r="P30" s="19">
        <v>55</v>
      </c>
      <c r="Q30" s="20">
        <v>585</v>
      </c>
    </row>
    <row r="31" spans="2:17" ht="15.75" x14ac:dyDescent="0.25">
      <c r="B31" s="21" t="s">
        <v>27</v>
      </c>
      <c r="C31" s="15">
        <f t="shared" si="4"/>
        <v>1832</v>
      </c>
      <c r="D31" s="16">
        <f>D24+D25+D26+D27+D28+D29+D30</f>
        <v>76</v>
      </c>
      <c r="E31" s="16">
        <f t="shared" ref="E31:Q31" si="5">E24+E25+E26+E27+E28+E29+E30</f>
        <v>61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82</v>
      </c>
      <c r="J31" s="16">
        <f t="shared" si="5"/>
        <v>33</v>
      </c>
      <c r="K31" s="16">
        <f t="shared" si="5"/>
        <v>87</v>
      </c>
      <c r="L31" s="16">
        <f t="shared" si="5"/>
        <v>66</v>
      </c>
      <c r="M31" s="16">
        <f t="shared" si="5"/>
        <v>35</v>
      </c>
      <c r="N31" s="16">
        <f t="shared" si="5"/>
        <v>11</v>
      </c>
      <c r="O31" s="16">
        <f t="shared" si="5"/>
        <v>87</v>
      </c>
      <c r="P31" s="16">
        <f t="shared" si="5"/>
        <v>154</v>
      </c>
      <c r="Q31" s="17">
        <f t="shared" si="5"/>
        <v>1140</v>
      </c>
    </row>
    <row r="32" spans="2:17" ht="15.75" x14ac:dyDescent="0.25">
      <c r="B32" s="21" t="s">
        <v>42</v>
      </c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/>
    </row>
    <row r="33" spans="2:17" ht="15.75" x14ac:dyDescent="0.25">
      <c r="B33" s="22" t="s">
        <v>43</v>
      </c>
      <c r="C33" s="15">
        <f t="shared" ref="C33:C37" si="6">SUM(D33:Q33)</f>
        <v>446</v>
      </c>
      <c r="D33" s="19">
        <v>14</v>
      </c>
      <c r="E33" s="19">
        <v>12</v>
      </c>
      <c r="F33" s="19">
        <v>0</v>
      </c>
      <c r="G33" s="19">
        <v>0</v>
      </c>
      <c r="H33" s="19">
        <v>0</v>
      </c>
      <c r="I33" s="19">
        <v>6</v>
      </c>
      <c r="J33" s="19">
        <v>0</v>
      </c>
      <c r="K33" s="19">
        <v>2</v>
      </c>
      <c r="L33" s="19">
        <v>9</v>
      </c>
      <c r="M33" s="19">
        <v>13</v>
      </c>
      <c r="N33" s="19">
        <v>5</v>
      </c>
      <c r="O33" s="19">
        <v>54</v>
      </c>
      <c r="P33" s="19">
        <v>15</v>
      </c>
      <c r="Q33" s="20">
        <v>316</v>
      </c>
    </row>
    <row r="34" spans="2:17" ht="15.75" x14ac:dyDescent="0.25">
      <c r="B34" s="14" t="s">
        <v>44</v>
      </c>
      <c r="C34" s="15">
        <f t="shared" si="6"/>
        <v>183</v>
      </c>
      <c r="D34" s="19">
        <v>7</v>
      </c>
      <c r="E34" s="19">
        <v>15</v>
      </c>
      <c r="F34" s="19">
        <v>0</v>
      </c>
      <c r="G34" s="19">
        <v>0</v>
      </c>
      <c r="H34" s="19">
        <v>0</v>
      </c>
      <c r="I34" s="19">
        <v>1</v>
      </c>
      <c r="J34" s="19">
        <v>0</v>
      </c>
      <c r="K34" s="19">
        <v>4</v>
      </c>
      <c r="L34" s="19">
        <v>0</v>
      </c>
      <c r="M34" s="19">
        <v>1</v>
      </c>
      <c r="N34" s="19">
        <v>1</v>
      </c>
      <c r="O34" s="19">
        <v>7</v>
      </c>
      <c r="P34" s="19">
        <v>14</v>
      </c>
      <c r="Q34" s="20">
        <v>133</v>
      </c>
    </row>
    <row r="35" spans="2:17" ht="15.75" x14ac:dyDescent="0.25">
      <c r="B35" s="22" t="s">
        <v>45</v>
      </c>
      <c r="C35" s="15">
        <f t="shared" si="6"/>
        <v>75</v>
      </c>
      <c r="D35" s="19">
        <v>2</v>
      </c>
      <c r="E35" s="19">
        <v>6</v>
      </c>
      <c r="F35" s="19">
        <v>0</v>
      </c>
      <c r="G35" s="19">
        <v>0</v>
      </c>
      <c r="H35" s="19">
        <v>0</v>
      </c>
      <c r="I35" s="19">
        <v>5</v>
      </c>
      <c r="J35" s="19">
        <v>1</v>
      </c>
      <c r="K35" s="19">
        <v>0</v>
      </c>
      <c r="L35" s="19">
        <v>4</v>
      </c>
      <c r="M35" s="19">
        <v>1</v>
      </c>
      <c r="N35" s="19">
        <v>1</v>
      </c>
      <c r="O35" s="19">
        <v>1</v>
      </c>
      <c r="P35" s="19">
        <v>3</v>
      </c>
      <c r="Q35" s="20">
        <v>51</v>
      </c>
    </row>
    <row r="36" spans="2:17" ht="15.75" x14ac:dyDescent="0.25">
      <c r="B36" s="14" t="s">
        <v>46</v>
      </c>
      <c r="C36" s="15">
        <f t="shared" si="6"/>
        <v>39</v>
      </c>
      <c r="D36" s="19">
        <v>1</v>
      </c>
      <c r="E36" s="19">
        <v>1</v>
      </c>
      <c r="F36" s="19">
        <v>0</v>
      </c>
      <c r="G36" s="19">
        <v>0</v>
      </c>
      <c r="H36" s="19">
        <v>0</v>
      </c>
      <c r="I36" s="19">
        <v>4</v>
      </c>
      <c r="J36" s="19">
        <v>0</v>
      </c>
      <c r="K36" s="19">
        <v>0</v>
      </c>
      <c r="L36" s="19">
        <v>2</v>
      </c>
      <c r="M36" s="19">
        <v>0</v>
      </c>
      <c r="N36" s="19">
        <v>0</v>
      </c>
      <c r="O36" s="19">
        <v>2</v>
      </c>
      <c r="P36" s="19">
        <v>4</v>
      </c>
      <c r="Q36" s="20">
        <v>25</v>
      </c>
    </row>
    <row r="37" spans="2:17" ht="15.75" x14ac:dyDescent="0.25">
      <c r="B37" s="21" t="s">
        <v>27</v>
      </c>
      <c r="C37" s="15">
        <f t="shared" si="6"/>
        <v>743</v>
      </c>
      <c r="D37" s="16">
        <f>D33+D34+D35+D36</f>
        <v>24</v>
      </c>
      <c r="E37" s="16">
        <f t="shared" ref="E37:Q37" si="7">E33+E34+E35+E36</f>
        <v>34</v>
      </c>
      <c r="F37" s="16">
        <f t="shared" si="7"/>
        <v>0</v>
      </c>
      <c r="G37" s="16">
        <f t="shared" si="7"/>
        <v>0</v>
      </c>
      <c r="H37" s="16">
        <f t="shared" si="7"/>
        <v>0</v>
      </c>
      <c r="I37" s="16">
        <f t="shared" si="7"/>
        <v>16</v>
      </c>
      <c r="J37" s="16">
        <f t="shared" si="7"/>
        <v>1</v>
      </c>
      <c r="K37" s="16">
        <f t="shared" si="7"/>
        <v>6</v>
      </c>
      <c r="L37" s="16">
        <f t="shared" si="7"/>
        <v>15</v>
      </c>
      <c r="M37" s="16">
        <f t="shared" si="7"/>
        <v>15</v>
      </c>
      <c r="N37" s="16">
        <f t="shared" si="7"/>
        <v>7</v>
      </c>
      <c r="O37" s="16">
        <f t="shared" si="7"/>
        <v>64</v>
      </c>
      <c r="P37" s="16">
        <f t="shared" si="7"/>
        <v>36</v>
      </c>
      <c r="Q37" s="17">
        <f t="shared" si="7"/>
        <v>525</v>
      </c>
    </row>
    <row r="38" spans="2:17" ht="15.75" x14ac:dyDescent="0.25">
      <c r="B38" s="18" t="s">
        <v>47</v>
      </c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</row>
    <row r="39" spans="2:17" ht="15.75" x14ac:dyDescent="0.25">
      <c r="B39" s="14" t="s">
        <v>48</v>
      </c>
      <c r="C39" s="15">
        <f t="shared" ref="C39:C45" si="8">SUM(D39:Q39)</f>
        <v>792</v>
      </c>
      <c r="D39" s="24">
        <v>67</v>
      </c>
      <c r="E39" s="24">
        <v>54</v>
      </c>
      <c r="F39" s="19">
        <v>0</v>
      </c>
      <c r="G39" s="19">
        <v>0</v>
      </c>
      <c r="H39" s="19">
        <v>0</v>
      </c>
      <c r="I39" s="24">
        <v>17</v>
      </c>
      <c r="J39" s="24">
        <v>16</v>
      </c>
      <c r="K39" s="24">
        <v>19</v>
      </c>
      <c r="L39" s="24">
        <v>11</v>
      </c>
      <c r="M39" s="24">
        <v>5</v>
      </c>
      <c r="N39" s="24">
        <v>13</v>
      </c>
      <c r="O39" s="24">
        <v>34</v>
      </c>
      <c r="P39" s="24">
        <v>55</v>
      </c>
      <c r="Q39" s="25">
        <v>501</v>
      </c>
    </row>
    <row r="40" spans="2:17" ht="15.75" x14ac:dyDescent="0.25">
      <c r="B40" s="14" t="s">
        <v>49</v>
      </c>
      <c r="C40" s="15">
        <f t="shared" si="8"/>
        <v>346</v>
      </c>
      <c r="D40" s="24">
        <v>16</v>
      </c>
      <c r="E40" s="24">
        <v>17</v>
      </c>
      <c r="F40" s="19">
        <v>0</v>
      </c>
      <c r="G40" s="19">
        <v>0</v>
      </c>
      <c r="H40" s="19">
        <v>0</v>
      </c>
      <c r="I40" s="24">
        <v>15</v>
      </c>
      <c r="J40" s="24">
        <v>6</v>
      </c>
      <c r="K40" s="24">
        <v>9</v>
      </c>
      <c r="L40" s="24">
        <v>1</v>
      </c>
      <c r="M40" s="24">
        <v>26</v>
      </c>
      <c r="N40" s="24">
        <v>3</v>
      </c>
      <c r="O40" s="24">
        <v>35</v>
      </c>
      <c r="P40" s="24">
        <v>7</v>
      </c>
      <c r="Q40" s="25">
        <v>211</v>
      </c>
    </row>
    <row r="41" spans="2:17" ht="15.75" x14ac:dyDescent="0.25">
      <c r="B41" s="14" t="s">
        <v>50</v>
      </c>
      <c r="C41" s="15">
        <f t="shared" si="8"/>
        <v>333</v>
      </c>
      <c r="D41" s="24">
        <v>32</v>
      </c>
      <c r="E41" s="24">
        <v>15</v>
      </c>
      <c r="F41" s="19">
        <v>0</v>
      </c>
      <c r="G41" s="19">
        <v>1</v>
      </c>
      <c r="H41" s="19">
        <v>0</v>
      </c>
      <c r="I41" s="24">
        <v>16</v>
      </c>
      <c r="J41" s="24">
        <v>4</v>
      </c>
      <c r="K41" s="24">
        <v>11</v>
      </c>
      <c r="L41" s="24">
        <v>0</v>
      </c>
      <c r="M41" s="24">
        <v>19</v>
      </c>
      <c r="N41" s="24">
        <v>1</v>
      </c>
      <c r="O41" s="24">
        <v>9</v>
      </c>
      <c r="P41" s="24">
        <v>19</v>
      </c>
      <c r="Q41" s="25">
        <v>206</v>
      </c>
    </row>
    <row r="42" spans="2:17" ht="15.75" x14ac:dyDescent="0.25">
      <c r="B42" s="14" t="s">
        <v>51</v>
      </c>
      <c r="C42" s="15">
        <f t="shared" si="8"/>
        <v>180</v>
      </c>
      <c r="D42" s="24">
        <v>12</v>
      </c>
      <c r="E42" s="24">
        <v>11</v>
      </c>
      <c r="F42" s="19">
        <v>0</v>
      </c>
      <c r="G42" s="19">
        <v>0</v>
      </c>
      <c r="H42" s="19">
        <v>0</v>
      </c>
      <c r="I42" s="24">
        <v>7</v>
      </c>
      <c r="J42" s="24">
        <v>0</v>
      </c>
      <c r="K42" s="24">
        <v>2</v>
      </c>
      <c r="L42" s="24">
        <v>1</v>
      </c>
      <c r="M42" s="24">
        <v>0</v>
      </c>
      <c r="N42" s="24">
        <v>8</v>
      </c>
      <c r="O42" s="24">
        <v>14</v>
      </c>
      <c r="P42" s="24">
        <v>16</v>
      </c>
      <c r="Q42" s="25">
        <v>109</v>
      </c>
    </row>
    <row r="43" spans="2:17" ht="15.75" x14ac:dyDescent="0.25">
      <c r="B43" s="22" t="s">
        <v>52</v>
      </c>
      <c r="C43" s="15">
        <f t="shared" si="8"/>
        <v>214</v>
      </c>
      <c r="D43" s="24">
        <v>19</v>
      </c>
      <c r="E43" s="24">
        <v>9</v>
      </c>
      <c r="F43" s="19">
        <v>0</v>
      </c>
      <c r="G43" s="19">
        <v>0</v>
      </c>
      <c r="H43" s="19">
        <v>0</v>
      </c>
      <c r="I43" s="24">
        <v>1</v>
      </c>
      <c r="J43" s="24">
        <v>6</v>
      </c>
      <c r="K43" s="24">
        <v>16</v>
      </c>
      <c r="L43" s="24">
        <v>3</v>
      </c>
      <c r="M43" s="24">
        <v>4</v>
      </c>
      <c r="N43" s="24">
        <v>0</v>
      </c>
      <c r="O43" s="24">
        <v>7</v>
      </c>
      <c r="P43" s="24">
        <v>12</v>
      </c>
      <c r="Q43" s="25">
        <v>137</v>
      </c>
    </row>
    <row r="44" spans="2:17" ht="15.75" x14ac:dyDescent="0.25">
      <c r="B44" s="14" t="s">
        <v>53</v>
      </c>
      <c r="C44" s="15">
        <f t="shared" si="8"/>
        <v>43</v>
      </c>
      <c r="D44" s="24">
        <v>3</v>
      </c>
      <c r="E44" s="24">
        <v>5</v>
      </c>
      <c r="F44" s="19">
        <v>0</v>
      </c>
      <c r="G44" s="19">
        <v>0</v>
      </c>
      <c r="H44" s="19">
        <v>0</v>
      </c>
      <c r="I44" s="24">
        <v>1</v>
      </c>
      <c r="J44" s="24">
        <v>1</v>
      </c>
      <c r="K44" s="24">
        <v>4</v>
      </c>
      <c r="L44" s="24">
        <v>0</v>
      </c>
      <c r="M44" s="24">
        <v>0</v>
      </c>
      <c r="N44" s="24">
        <v>0</v>
      </c>
      <c r="O44" s="24">
        <v>1</v>
      </c>
      <c r="P44" s="24">
        <v>3</v>
      </c>
      <c r="Q44" s="25">
        <v>25</v>
      </c>
    </row>
    <row r="45" spans="2:17" ht="15.75" x14ac:dyDescent="0.25">
      <c r="B45" s="21" t="s">
        <v>27</v>
      </c>
      <c r="C45" s="15">
        <f t="shared" si="8"/>
        <v>1908</v>
      </c>
      <c r="D45" s="16">
        <f>D39+D40+D41+D42+D43+D44</f>
        <v>149</v>
      </c>
      <c r="E45" s="16">
        <f t="shared" ref="E45:Q45" si="9">E39+E40+E41+E42+E43+E44</f>
        <v>111</v>
      </c>
      <c r="F45" s="16">
        <f t="shared" si="9"/>
        <v>0</v>
      </c>
      <c r="G45" s="16">
        <f t="shared" si="9"/>
        <v>1</v>
      </c>
      <c r="H45" s="16">
        <f t="shared" si="9"/>
        <v>0</v>
      </c>
      <c r="I45" s="16">
        <f t="shared" si="9"/>
        <v>57</v>
      </c>
      <c r="J45" s="16">
        <f t="shared" si="9"/>
        <v>33</v>
      </c>
      <c r="K45" s="16">
        <f t="shared" si="9"/>
        <v>61</v>
      </c>
      <c r="L45" s="16">
        <f t="shared" si="9"/>
        <v>16</v>
      </c>
      <c r="M45" s="16">
        <f t="shared" si="9"/>
        <v>54</v>
      </c>
      <c r="N45" s="16">
        <f t="shared" si="9"/>
        <v>25</v>
      </c>
      <c r="O45" s="16">
        <f t="shared" si="9"/>
        <v>100</v>
      </c>
      <c r="P45" s="16">
        <f t="shared" si="9"/>
        <v>112</v>
      </c>
      <c r="Q45" s="17">
        <f t="shared" si="9"/>
        <v>1189</v>
      </c>
    </row>
    <row r="46" spans="2:17" ht="15.75" x14ac:dyDescent="0.25">
      <c r="B46" s="18" t="s">
        <v>54</v>
      </c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40"/>
    </row>
    <row r="47" spans="2:17" ht="15.75" x14ac:dyDescent="0.25">
      <c r="B47" s="14" t="s">
        <v>55</v>
      </c>
      <c r="C47" s="15">
        <f t="shared" ref="C47:C50" si="10">SUM(D47:Q47)</f>
        <v>297</v>
      </c>
      <c r="D47" s="26">
        <v>35</v>
      </c>
      <c r="E47" s="26">
        <v>20</v>
      </c>
      <c r="F47" s="19">
        <v>0</v>
      </c>
      <c r="G47" s="19">
        <v>0</v>
      </c>
      <c r="H47" s="19">
        <v>0</v>
      </c>
      <c r="I47" s="26">
        <v>15</v>
      </c>
      <c r="J47" s="26">
        <v>7</v>
      </c>
      <c r="K47" s="26">
        <v>9</v>
      </c>
      <c r="L47" s="26">
        <v>5</v>
      </c>
      <c r="M47" s="26">
        <v>9</v>
      </c>
      <c r="N47" s="26">
        <v>0</v>
      </c>
      <c r="O47" s="26">
        <v>1</v>
      </c>
      <c r="P47" s="26">
        <v>23</v>
      </c>
      <c r="Q47" s="27">
        <v>173</v>
      </c>
    </row>
    <row r="48" spans="2:17" ht="15.75" x14ac:dyDescent="0.25">
      <c r="B48" s="14" t="s">
        <v>56</v>
      </c>
      <c r="C48" s="15">
        <f t="shared" si="10"/>
        <v>284</v>
      </c>
      <c r="D48" s="26">
        <v>28</v>
      </c>
      <c r="E48" s="26">
        <v>16</v>
      </c>
      <c r="F48" s="19">
        <v>0</v>
      </c>
      <c r="G48" s="19">
        <v>0</v>
      </c>
      <c r="H48" s="19">
        <v>0</v>
      </c>
      <c r="I48" s="26">
        <v>2</v>
      </c>
      <c r="J48" s="26">
        <v>1</v>
      </c>
      <c r="K48" s="26">
        <v>9</v>
      </c>
      <c r="L48" s="26">
        <v>3</v>
      </c>
      <c r="M48" s="26">
        <v>0</v>
      </c>
      <c r="N48" s="26">
        <v>4</v>
      </c>
      <c r="O48" s="26">
        <v>12</v>
      </c>
      <c r="P48" s="26">
        <v>56</v>
      </c>
      <c r="Q48" s="27">
        <v>153</v>
      </c>
    </row>
    <row r="49" spans="2:17" ht="15.75" x14ac:dyDescent="0.25">
      <c r="B49" s="28" t="s">
        <v>57</v>
      </c>
      <c r="C49" s="15">
        <f t="shared" si="10"/>
        <v>398</v>
      </c>
      <c r="D49" s="29">
        <v>13</v>
      </c>
      <c r="E49" s="29">
        <v>11</v>
      </c>
      <c r="F49" s="19">
        <v>0</v>
      </c>
      <c r="G49" s="19">
        <v>0</v>
      </c>
      <c r="H49" s="19">
        <v>0</v>
      </c>
      <c r="I49" s="29">
        <v>6</v>
      </c>
      <c r="J49" s="29">
        <v>1</v>
      </c>
      <c r="K49" s="29">
        <v>6</v>
      </c>
      <c r="L49" s="29">
        <v>7</v>
      </c>
      <c r="M49" s="29">
        <v>0</v>
      </c>
      <c r="N49" s="29">
        <v>0</v>
      </c>
      <c r="O49" s="29">
        <v>27</v>
      </c>
      <c r="P49" s="29">
        <v>99</v>
      </c>
      <c r="Q49" s="30">
        <v>228</v>
      </c>
    </row>
    <row r="50" spans="2:17" ht="15.75" x14ac:dyDescent="0.25">
      <c r="B50" s="21" t="s">
        <v>27</v>
      </c>
      <c r="C50" s="15">
        <f t="shared" si="10"/>
        <v>979</v>
      </c>
      <c r="D50" s="16">
        <f>D47+D48+D49</f>
        <v>76</v>
      </c>
      <c r="E50" s="16">
        <f t="shared" ref="E50:Q50" si="11">E47+E48+E49</f>
        <v>47</v>
      </c>
      <c r="F50" s="16">
        <f t="shared" si="11"/>
        <v>0</v>
      </c>
      <c r="G50" s="16">
        <f t="shared" si="11"/>
        <v>0</v>
      </c>
      <c r="H50" s="16">
        <f t="shared" si="11"/>
        <v>0</v>
      </c>
      <c r="I50" s="16">
        <f t="shared" si="11"/>
        <v>23</v>
      </c>
      <c r="J50" s="16">
        <f t="shared" si="11"/>
        <v>9</v>
      </c>
      <c r="K50" s="16">
        <f t="shared" si="11"/>
        <v>24</v>
      </c>
      <c r="L50" s="16">
        <f t="shared" si="11"/>
        <v>15</v>
      </c>
      <c r="M50" s="16">
        <f t="shared" si="11"/>
        <v>9</v>
      </c>
      <c r="N50" s="16">
        <f t="shared" si="11"/>
        <v>4</v>
      </c>
      <c r="O50" s="16">
        <f t="shared" si="11"/>
        <v>40</v>
      </c>
      <c r="P50" s="16">
        <f>P47+P48+P49</f>
        <v>178</v>
      </c>
      <c r="Q50" s="17">
        <f t="shared" si="11"/>
        <v>554</v>
      </c>
    </row>
    <row r="51" spans="2:17" ht="15.75" x14ac:dyDescent="0.25">
      <c r="B51" s="18" t="s">
        <v>58</v>
      </c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0"/>
    </row>
    <row r="52" spans="2:17" ht="15.75" x14ac:dyDescent="0.25">
      <c r="B52" s="14" t="s">
        <v>59</v>
      </c>
      <c r="C52" s="15">
        <f t="shared" ref="C52:C58" si="12">SUM(D52:Q52)</f>
        <v>117</v>
      </c>
      <c r="D52" s="26">
        <v>5</v>
      </c>
      <c r="E52" s="26">
        <v>2</v>
      </c>
      <c r="F52" s="31">
        <v>0</v>
      </c>
      <c r="G52" s="31">
        <v>0</v>
      </c>
      <c r="H52" s="31">
        <v>0</v>
      </c>
      <c r="I52" s="26">
        <v>3</v>
      </c>
      <c r="J52" s="26">
        <v>3</v>
      </c>
      <c r="K52" s="26">
        <v>4</v>
      </c>
      <c r="L52" s="26">
        <v>5</v>
      </c>
      <c r="M52" s="26">
        <v>0</v>
      </c>
      <c r="N52" s="26">
        <v>0</v>
      </c>
      <c r="O52" s="26">
        <v>4</v>
      </c>
      <c r="P52" s="26">
        <v>9</v>
      </c>
      <c r="Q52" s="27">
        <v>82</v>
      </c>
    </row>
    <row r="53" spans="2:17" ht="15.75" x14ac:dyDescent="0.25">
      <c r="B53" s="14" t="s">
        <v>60</v>
      </c>
      <c r="C53" s="15">
        <f t="shared" si="12"/>
        <v>106</v>
      </c>
      <c r="D53" s="26">
        <v>4</v>
      </c>
      <c r="E53" s="26">
        <v>1</v>
      </c>
      <c r="F53" s="31">
        <v>0</v>
      </c>
      <c r="G53" s="31">
        <v>0</v>
      </c>
      <c r="H53" s="31">
        <v>0</v>
      </c>
      <c r="I53" s="26">
        <v>3</v>
      </c>
      <c r="J53" s="26">
        <v>2</v>
      </c>
      <c r="K53" s="26">
        <v>11</v>
      </c>
      <c r="L53" s="26">
        <v>2</v>
      </c>
      <c r="M53" s="26">
        <v>0</v>
      </c>
      <c r="N53" s="26">
        <v>0</v>
      </c>
      <c r="O53" s="26">
        <v>2</v>
      </c>
      <c r="P53" s="26">
        <v>15</v>
      </c>
      <c r="Q53" s="27">
        <v>66</v>
      </c>
    </row>
    <row r="54" spans="2:17" ht="15.75" x14ac:dyDescent="0.25">
      <c r="B54" s="28" t="s">
        <v>61</v>
      </c>
      <c r="C54" s="15">
        <f t="shared" si="12"/>
        <v>140</v>
      </c>
      <c r="D54" s="29">
        <v>12</v>
      </c>
      <c r="E54" s="29">
        <v>3</v>
      </c>
      <c r="F54" s="31">
        <v>0</v>
      </c>
      <c r="G54" s="31">
        <v>0</v>
      </c>
      <c r="H54" s="31">
        <v>0</v>
      </c>
      <c r="I54" s="29">
        <v>6</v>
      </c>
      <c r="J54" s="29">
        <v>2</v>
      </c>
      <c r="K54" s="29">
        <v>8</v>
      </c>
      <c r="L54" s="29">
        <v>0</v>
      </c>
      <c r="M54" s="29">
        <v>0</v>
      </c>
      <c r="N54" s="29">
        <v>0</v>
      </c>
      <c r="O54" s="29">
        <v>6</v>
      </c>
      <c r="P54" s="29">
        <v>23</v>
      </c>
      <c r="Q54" s="30">
        <v>80</v>
      </c>
    </row>
    <row r="55" spans="2:17" ht="15.75" x14ac:dyDescent="0.25">
      <c r="B55" s="14" t="s">
        <v>62</v>
      </c>
      <c r="C55" s="15">
        <f t="shared" si="12"/>
        <v>39</v>
      </c>
      <c r="D55" s="26">
        <v>3</v>
      </c>
      <c r="E55" s="26">
        <v>3</v>
      </c>
      <c r="F55" s="31">
        <v>0</v>
      </c>
      <c r="G55" s="31">
        <v>0</v>
      </c>
      <c r="H55" s="31">
        <v>0</v>
      </c>
      <c r="I55" s="26">
        <v>2</v>
      </c>
      <c r="J55" s="26">
        <v>0</v>
      </c>
      <c r="K55" s="26">
        <v>2</v>
      </c>
      <c r="L55" s="26">
        <v>0</v>
      </c>
      <c r="M55" s="26">
        <v>0</v>
      </c>
      <c r="N55" s="26">
        <v>0</v>
      </c>
      <c r="O55" s="26">
        <v>1</v>
      </c>
      <c r="P55" s="26">
        <v>0</v>
      </c>
      <c r="Q55" s="27">
        <v>28</v>
      </c>
    </row>
    <row r="56" spans="2:17" ht="15.75" x14ac:dyDescent="0.25">
      <c r="B56" s="18" t="s">
        <v>27</v>
      </c>
      <c r="C56" s="15">
        <f t="shared" si="12"/>
        <v>402</v>
      </c>
      <c r="D56" s="16">
        <f>D52+D53+D54+D55</f>
        <v>24</v>
      </c>
      <c r="E56" s="16">
        <f t="shared" ref="E56:Q56" si="13">E52+E53+E54+E55</f>
        <v>9</v>
      </c>
      <c r="F56" s="16">
        <f t="shared" si="13"/>
        <v>0</v>
      </c>
      <c r="G56" s="16">
        <f t="shared" si="13"/>
        <v>0</v>
      </c>
      <c r="H56" s="16">
        <f t="shared" si="13"/>
        <v>0</v>
      </c>
      <c r="I56" s="16">
        <f t="shared" si="13"/>
        <v>14</v>
      </c>
      <c r="J56" s="16">
        <f t="shared" si="13"/>
        <v>7</v>
      </c>
      <c r="K56" s="16">
        <f t="shared" si="13"/>
        <v>25</v>
      </c>
      <c r="L56" s="16">
        <f t="shared" si="13"/>
        <v>7</v>
      </c>
      <c r="M56" s="16">
        <f t="shared" si="13"/>
        <v>0</v>
      </c>
      <c r="N56" s="16">
        <f t="shared" si="13"/>
        <v>0</v>
      </c>
      <c r="O56" s="16">
        <f t="shared" si="13"/>
        <v>13</v>
      </c>
      <c r="P56" s="16">
        <f t="shared" si="13"/>
        <v>47</v>
      </c>
      <c r="Q56" s="17">
        <f t="shared" si="13"/>
        <v>256</v>
      </c>
    </row>
    <row r="57" spans="2:17" ht="15.75" x14ac:dyDescent="0.25">
      <c r="B57" s="14" t="s">
        <v>63</v>
      </c>
      <c r="C57" s="15">
        <f t="shared" si="12"/>
        <v>665</v>
      </c>
      <c r="D57" s="16">
        <v>70</v>
      </c>
      <c r="E57" s="16">
        <v>0</v>
      </c>
      <c r="F57" s="16">
        <v>0</v>
      </c>
      <c r="G57" s="16">
        <v>0</v>
      </c>
      <c r="H57" s="16">
        <v>0</v>
      </c>
      <c r="I57" s="16">
        <v>3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7">
        <v>592</v>
      </c>
    </row>
    <row r="58" spans="2:17" ht="15.75" x14ac:dyDescent="0.25">
      <c r="B58" s="22" t="s">
        <v>64</v>
      </c>
      <c r="C58" s="15">
        <f t="shared" si="12"/>
        <v>10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v>10</v>
      </c>
    </row>
    <row r="59" spans="2:17" ht="21" thickBot="1" x14ac:dyDescent="0.35">
      <c r="B59" s="32" t="s">
        <v>65</v>
      </c>
      <c r="C59" s="33">
        <f>C7+C15+C22+C31+C37+C45+C50+C56+C57+C58</f>
        <v>13843</v>
      </c>
      <c r="D59" s="33">
        <f t="shared" ref="D59:Q59" si="14">D7+D15+D22+D31+D37+D45+D50+D56+D57+D58</f>
        <v>592</v>
      </c>
      <c r="E59" s="33">
        <f t="shared" si="14"/>
        <v>515</v>
      </c>
      <c r="F59" s="33">
        <f t="shared" si="14"/>
        <v>0</v>
      </c>
      <c r="G59" s="33">
        <f t="shared" si="14"/>
        <v>4</v>
      </c>
      <c r="H59" s="33">
        <f t="shared" si="14"/>
        <v>0</v>
      </c>
      <c r="I59" s="33">
        <f t="shared" si="14"/>
        <v>396</v>
      </c>
      <c r="J59" s="33">
        <f t="shared" si="14"/>
        <v>111</v>
      </c>
      <c r="K59" s="33">
        <f t="shared" si="14"/>
        <v>313</v>
      </c>
      <c r="L59" s="33">
        <f t="shared" si="14"/>
        <v>343</v>
      </c>
      <c r="M59" s="33">
        <f t="shared" si="14"/>
        <v>316</v>
      </c>
      <c r="N59" s="33">
        <f t="shared" si="14"/>
        <v>69</v>
      </c>
      <c r="O59" s="33">
        <f t="shared" si="14"/>
        <v>1096</v>
      </c>
      <c r="P59" s="33">
        <f t="shared" si="14"/>
        <v>695</v>
      </c>
      <c r="Q59" s="34">
        <f t="shared" si="14"/>
        <v>9393</v>
      </c>
    </row>
  </sheetData>
  <mergeCells count="9">
    <mergeCell ref="C38:Q38"/>
    <mergeCell ref="C46:Q46"/>
    <mergeCell ref="C51:Q51"/>
    <mergeCell ref="B2:Q2"/>
    <mergeCell ref="B4:B5"/>
    <mergeCell ref="C8:Q8"/>
    <mergeCell ref="C16:Q16"/>
    <mergeCell ref="C23:Q23"/>
    <mergeCell ref="C32:Q32"/>
  </mergeCells>
  <pageMargins left="0" right="0" top="0" bottom="0" header="0.3" footer="0.3"/>
  <pageSetup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cp:lastPrinted>2025-11-20T09:54:10Z</cp:lastPrinted>
  <dcterms:created xsi:type="dcterms:W3CDTF">2025-08-05T11:17:32Z</dcterms:created>
  <dcterms:modified xsi:type="dcterms:W3CDTF">2025-11-20T09:54:16Z</dcterms:modified>
</cp:coreProperties>
</file>