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7. July 2026\16.07.2026\SPI Email 16.07.2026\E-Office File\"/>
    </mc:Choice>
  </mc:AlternateContent>
  <bookViews>
    <workbookView xWindow="-120" yWindow="-120" windowWidth="29040" windowHeight="15840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Y29" i="9"/>
  <c r="X29" i="9"/>
  <c r="U29" i="9"/>
  <c r="U28" i="9"/>
  <c r="Y28" i="9" s="1"/>
  <c r="U27" i="9"/>
  <c r="Y27" i="9" s="1"/>
  <c r="W38" i="9"/>
  <c r="X22" i="9" s="1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Y9" i="9" s="1"/>
  <c r="V9" i="9"/>
  <c r="U9" i="9"/>
  <c r="W8" i="9"/>
  <c r="V8" i="9"/>
  <c r="U8" i="9"/>
  <c r="W7" i="9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12" i="9" l="1"/>
  <c r="X9" i="9"/>
  <c r="Y11" i="9"/>
  <c r="Y30" i="9"/>
  <c r="X7" i="9"/>
  <c r="X10" i="9"/>
  <c r="X5" i="9"/>
  <c r="X8" i="9"/>
  <c r="X28" i="9"/>
  <c r="Y5" i="9"/>
  <c r="X6" i="9"/>
  <c r="Y7" i="9"/>
  <c r="Y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<sst xmlns="http://schemas.openxmlformats.org/spreadsheetml/2006/main" count="631" uniqueCount="159">
  <si>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</si>
  <si>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</si>
  <si>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</si>
  <si>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</si>
  <si>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</si>
  <si>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</si>
  <si>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16-07-2026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</si>
  <si>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</si>
  <si>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</si>
  <si>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</si>
  <si>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</si>
  <si>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</si>
  <si>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</si>
  <si>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</si>
  <si>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</si>
  <si>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</si>
  <si>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</si>
  <si>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</si>
  <si>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</si>
  <si>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</si>
  <si>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</si>
  <si>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</si>
  <si>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</si>
  <si>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</si>
  <si>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</si>
  <si>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</si>
  <si>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</si>
  <si>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</si>
  <si>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</si>
  <si>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</si>
  <si>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</si>
  <si>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</si>
  <si>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</si>
  <si>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</si>
  <si>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</si>
  <si>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</si>
  <si>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</si>
  <si>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</si>
  <si>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</si>
  <si>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</si>
  <si>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</si>
  <si>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</si>
  <si>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</si>
  <si>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</si>
  <si>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</si>
  <si>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</si>
  <si>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</si>
  <si>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</si>
  <si>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</si>
  <si>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</si>
  <si>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</si>
  <si>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</si>
  <si>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</si>
  <si>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</si>
  <si>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</si>
  <si>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</si>
  <si>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</si>
  <si>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</si>
  <si>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</si>
  <si>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</si>
  <si>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</si>
  <si>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</si>
  <si>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</si>
  <si>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</si>
  <si>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</si>
  <si>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</si>
  <si>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</si>
  <si>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</si>
  <si>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</si>
  <si>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</si>
  <si>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</si>
  <si>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</si>
  <si>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</si>
  <si>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</si>
  <si>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</si>
  <si>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</si>
  <si>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</si>
  <si>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</si>
  <si>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</si>
  <si>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</si>
  <si>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</si>
  <si>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</si>
  <si>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</si>
  <si>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</si>
  <si>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</si>
  <si>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</si>
  <si>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</si>
  <si>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</si>
  <si>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</si>
  <si>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</si>
  <si>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</si>
  <si>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</si>
  <si>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</si>
  <si>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25-26</t>
  </si>
  <si>
    <t>24-25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</si>
  <si>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</si>
  <si>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</si>
  <si>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</si>
  <si>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</si>
  <si>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</si>
  <si>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</si>
  <si>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</si>
  <si>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</si>
  <si>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</si>
  <si>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</si>
  <si>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</si>
  <si>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</si>
  <si>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</si>
  <si>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</si>
  <si>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</si>
  <si>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</si>
  <si>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</si>
  <si>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</si>
  <si>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</si>
  <si>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</si>
  <si>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</si>
  <si>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</si>
  <si>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</si>
  <si>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</si>
  <si>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</si>
  <si>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</si>
  <si>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</si>
  <si>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</si>
  <si>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</si>
  <si>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</si>
  <si>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</si>
  <si>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16-07-2026</t>
  </si>
  <si>
    <t>No.</t>
  </si>
  <si>
    <t>Description</t>
  </si>
  <si>
    <t>Average Price for                                                16-07-26 09-07-26 17-07-25</t>
  </si>
  <si>
    <t>% Change over                 09-07-26 17-07-25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</si>
  <si>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</si>
  <si>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</si>
  <si>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</si>
  <si>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</si>
  <si>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</si>
  <si>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</si>
  <si>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</si>
  <si>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</si>
  <si>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</si>
  <si>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</si>
  <si>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</si>
  <si>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</si>
  <si>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</si>
  <si>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16-07-2026</t>
  </si>
  <si>
    <t>Avg. Price per litre</t>
  </si>
  <si>
    <t>% change over Pre. week</t>
  </si>
  <si>
    <t>Avg. Price per kg</t>
  </si>
  <si>
    <t>C: Prices of CNG (per litre for Punjab and per kg otherwise) for the Week Ended on 16-07-2026</t>
  </si>
  <si>
    <t>D: Wage Rates for the Week Ended on 16-07-2026</t>
  </si>
  <si>
    <t>E: Wheat Rates for the Week Ended on 16.07.2026</t>
  </si>
  <si>
    <t>Khuzdar</t>
  </si>
  <si>
    <t>Average Price for
16.07.2026     09.07.2026</t>
  </si>
  <si>
    <t>% Change over               09.07.2026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</si>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</sst>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abSelected="1" view="pageBreakPreview" topLeftCell="A109" zoomScale="60" zoomScaleNormal="100" workbookViewId="0">
      <selection activeCell="AY16" sqref="AY16"/>
    </sheetView>
  </sheetViews>
  <sheetFormatPr defaultRowHeight="14.4" x14ac:dyDescent="0.3"/>
  <cols>
    <col min="1" max="1" width="3.5546875" customWidth="1"/>
    <col min="2" max="2" width="28.6640625" customWidth="1"/>
    <col min="3" max="24" width="7.5546875" customWidth="1"/>
    <col min="25" max="25" width="3.5546875" customWidth="1"/>
    <col min="26" max="46" width="7.5546875" customWidth="1"/>
    <col min="47" max="47" width="3.5546875" customWidth="1"/>
    <col min="48" max="59" width="7.5546875" customWidth="1"/>
    <col min="60" max="61" width="0" hidden="1" customWidth="1"/>
    <col min="62" max="67" width="7.5546875" customWidth="1"/>
    <col min="68" max="68" width="3.5546875" customWidth="1"/>
  </cols>
  <sheetData>
    <row r="1" spans="1:25" ht="12" customHeight="1" x14ac:dyDescent="0.3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1" x14ac:dyDescent="0.4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3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2800</v>
      </c>
      <c r="E7" s="6">
        <v>2835.41</v>
      </c>
      <c r="F7" s="6">
        <v>2866.67</v>
      </c>
      <c r="G7" s="6">
        <v>2800</v>
      </c>
      <c r="H7" s="6">
        <v>2839.07</v>
      </c>
      <c r="I7" s="6">
        <v>2853.33</v>
      </c>
      <c r="J7" s="6">
        <v>2533</v>
      </c>
      <c r="K7" s="6">
        <v>2577.4699999999998</v>
      </c>
      <c r="L7" s="6">
        <v>2600</v>
      </c>
      <c r="M7" s="6">
        <v>2533</v>
      </c>
      <c r="N7" s="6">
        <v>2533</v>
      </c>
      <c r="O7" s="6">
        <v>2533</v>
      </c>
      <c r="P7" s="6">
        <v>2250</v>
      </c>
      <c r="Q7" s="6">
        <v>2266.54</v>
      </c>
      <c r="R7" s="6">
        <v>2300</v>
      </c>
      <c r="S7" s="6">
        <v>2400</v>
      </c>
      <c r="T7" s="6">
        <v>2400</v>
      </c>
      <c r="U7" s="6">
        <v>2400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220</v>
      </c>
      <c r="Q8" s="6">
        <v>228.47</v>
      </c>
      <c r="R8" s="6">
        <v>240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130</v>
      </c>
      <c r="N10" s="6">
        <v>130</v>
      </c>
      <c r="O10" s="6">
        <v>130</v>
      </c>
      <c r="P10" s="6">
        <v>130</v>
      </c>
      <c r="Q10" s="6">
        <v>130</v>
      </c>
      <c r="R10" s="6">
        <v>130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1300</v>
      </c>
      <c r="N11" s="6">
        <v>1300</v>
      </c>
      <c r="O11" s="6">
        <v>1300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2600</v>
      </c>
      <c r="K12" s="6">
        <v>2600</v>
      </c>
      <c r="L12" s="6">
        <v>2600</v>
      </c>
      <c r="M12" s="6">
        <v>2500</v>
      </c>
      <c r="N12" s="6">
        <v>2500</v>
      </c>
      <c r="O12" s="6">
        <v>2500</v>
      </c>
      <c r="P12" s="6">
        <v>2900</v>
      </c>
      <c r="Q12" s="6">
        <v>2928.23</v>
      </c>
      <c r="R12" s="6">
        <v>3000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385</v>
      </c>
      <c r="E13" s="6">
        <v>395.67</v>
      </c>
      <c r="F13" s="6">
        <v>420</v>
      </c>
      <c r="G13" s="6">
        <v>390</v>
      </c>
      <c r="H13" s="6">
        <v>399.28</v>
      </c>
      <c r="I13" s="6">
        <v>410</v>
      </c>
      <c r="J13" s="6">
        <v>366</v>
      </c>
      <c r="K13" s="6">
        <v>366</v>
      </c>
      <c r="L13" s="6">
        <v>366</v>
      </c>
      <c r="M13" s="6">
        <v>366</v>
      </c>
      <c r="N13" s="6">
        <v>366</v>
      </c>
      <c r="O13" s="6">
        <v>366</v>
      </c>
      <c r="P13" s="6">
        <v>353</v>
      </c>
      <c r="Q13" s="6">
        <v>353</v>
      </c>
      <c r="R13" s="6">
        <v>353</v>
      </c>
      <c r="S13" s="6">
        <v>400</v>
      </c>
      <c r="T13" s="6">
        <v>400</v>
      </c>
      <c r="U13" s="6">
        <v>400</v>
      </c>
      <c r="V13" s="6">
        <v>390</v>
      </c>
      <c r="W13" s="6">
        <v>393.31</v>
      </c>
      <c r="X13" s="6">
        <v>400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240</v>
      </c>
      <c r="E14" s="6">
        <v>249.88</v>
      </c>
      <c r="F14" s="6">
        <v>260</v>
      </c>
      <c r="G14" s="6">
        <v>220</v>
      </c>
      <c r="H14" s="6">
        <v>240.97</v>
      </c>
      <c r="I14" s="6">
        <v>260</v>
      </c>
      <c r="J14" s="6">
        <v>220</v>
      </c>
      <c r="K14" s="6">
        <v>220</v>
      </c>
      <c r="L14" s="6">
        <v>220</v>
      </c>
      <c r="M14" s="6">
        <v>180</v>
      </c>
      <c r="N14" s="6">
        <v>208.84</v>
      </c>
      <c r="O14" s="6">
        <v>230</v>
      </c>
      <c r="P14" s="6">
        <v>200</v>
      </c>
      <c r="Q14" s="6">
        <v>212.32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176.6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266.39999999999998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215.67</v>
      </c>
      <c r="O15" s="6">
        <v>240</v>
      </c>
      <c r="P15" s="6">
        <v>240</v>
      </c>
      <c r="Q15" s="6">
        <v>252.8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223.28</v>
      </c>
      <c r="X15" s="6">
        <v>230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1160</v>
      </c>
      <c r="E16" s="6">
        <v>1180.77</v>
      </c>
      <c r="F16" s="6">
        <v>1200</v>
      </c>
      <c r="G16" s="6">
        <v>1160</v>
      </c>
      <c r="H16" s="6">
        <v>1176.6300000000001</v>
      </c>
      <c r="I16" s="6">
        <v>1200</v>
      </c>
      <c r="J16" s="6">
        <v>1160</v>
      </c>
      <c r="K16" s="6">
        <v>1160</v>
      </c>
      <c r="L16" s="6">
        <v>1160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1153.32</v>
      </c>
      <c r="X16" s="6">
        <v>1160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242</v>
      </c>
      <c r="E17" s="6">
        <v>247.63</v>
      </c>
      <c r="F17" s="6">
        <v>260</v>
      </c>
      <c r="G17" s="6">
        <v>240</v>
      </c>
      <c r="H17" s="6">
        <v>248.42</v>
      </c>
      <c r="I17" s="6">
        <v>260</v>
      </c>
      <c r="J17" s="6">
        <v>230</v>
      </c>
      <c r="K17" s="6">
        <v>233.29</v>
      </c>
      <c r="L17" s="6">
        <v>240</v>
      </c>
      <c r="M17" s="6">
        <v>250</v>
      </c>
      <c r="N17" s="6">
        <v>250</v>
      </c>
      <c r="O17" s="6">
        <v>250</v>
      </c>
      <c r="P17" s="6">
        <v>241</v>
      </c>
      <c r="Q17" s="6">
        <v>241</v>
      </c>
      <c r="R17" s="6">
        <v>241</v>
      </c>
      <c r="S17" s="6">
        <v>241</v>
      </c>
      <c r="T17" s="6">
        <v>241</v>
      </c>
      <c r="U17" s="6">
        <v>241</v>
      </c>
      <c r="V17" s="6">
        <v>241</v>
      </c>
      <c r="W17" s="6">
        <v>241</v>
      </c>
      <c r="X17" s="6">
        <v>241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493.24</v>
      </c>
      <c r="X18" s="6">
        <v>500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3090</v>
      </c>
      <c r="E19" s="6">
        <v>3090</v>
      </c>
      <c r="F19" s="6">
        <v>3090</v>
      </c>
      <c r="G19" s="6">
        <v>3090</v>
      </c>
      <c r="H19" s="6">
        <v>3090</v>
      </c>
      <c r="I19" s="6">
        <v>3090</v>
      </c>
      <c r="J19" s="6">
        <v>3065</v>
      </c>
      <c r="K19" s="6">
        <v>3065</v>
      </c>
      <c r="L19" s="6">
        <v>3065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3065</v>
      </c>
      <c r="T19" s="6">
        <v>3065</v>
      </c>
      <c r="U19" s="6">
        <v>3065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1565</v>
      </c>
      <c r="T20" s="6">
        <v>1565</v>
      </c>
      <c r="U20" s="6">
        <v>1565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610</v>
      </c>
      <c r="K21" s="6">
        <v>610</v>
      </c>
      <c r="L21" s="6">
        <v>610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610</v>
      </c>
      <c r="T21" s="6">
        <v>610</v>
      </c>
      <c r="U21" s="6">
        <v>610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260</v>
      </c>
      <c r="E22" s="6">
        <v>301.39</v>
      </c>
      <c r="F22" s="6">
        <v>340</v>
      </c>
      <c r="G22" s="6">
        <v>230</v>
      </c>
      <c r="H22" s="6">
        <v>252.6</v>
      </c>
      <c r="I22" s="6">
        <v>290</v>
      </c>
      <c r="J22" s="6">
        <v>200</v>
      </c>
      <c r="K22" s="6">
        <v>200</v>
      </c>
      <c r="L22" s="6">
        <v>200</v>
      </c>
      <c r="M22" s="6">
        <v>250</v>
      </c>
      <c r="N22" s="6">
        <v>250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180</v>
      </c>
      <c r="W22" s="6">
        <v>193.1</v>
      </c>
      <c r="X22" s="6">
        <v>200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230</v>
      </c>
      <c r="Q23" s="6">
        <v>235.19</v>
      </c>
      <c r="R23" s="6">
        <v>240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360</v>
      </c>
      <c r="E24" s="6">
        <v>399.29</v>
      </c>
      <c r="F24" s="6">
        <v>440</v>
      </c>
      <c r="G24" s="6">
        <v>360</v>
      </c>
      <c r="H24" s="6">
        <v>381.82</v>
      </c>
      <c r="I24" s="6">
        <v>400</v>
      </c>
      <c r="J24" s="6">
        <v>280</v>
      </c>
      <c r="K24" s="6">
        <v>280</v>
      </c>
      <c r="L24" s="6">
        <v>280</v>
      </c>
      <c r="M24" s="6">
        <v>390</v>
      </c>
      <c r="N24" s="6">
        <v>390</v>
      </c>
      <c r="O24" s="6">
        <v>390</v>
      </c>
      <c r="P24" s="6">
        <v>340</v>
      </c>
      <c r="Q24" s="6">
        <v>347.57</v>
      </c>
      <c r="R24" s="6">
        <v>360</v>
      </c>
      <c r="S24" s="6">
        <v>340</v>
      </c>
      <c r="T24" s="6">
        <v>346.54</v>
      </c>
      <c r="U24" s="6">
        <v>360</v>
      </c>
      <c r="V24" s="6">
        <v>320</v>
      </c>
      <c r="W24" s="6">
        <v>320</v>
      </c>
      <c r="X24" s="6">
        <v>320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450</v>
      </c>
      <c r="Q25" s="6">
        <v>473.71</v>
      </c>
      <c r="R25" s="6">
        <v>490</v>
      </c>
      <c r="S25" s="6">
        <v>400</v>
      </c>
      <c r="T25" s="6">
        <v>426.24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210</v>
      </c>
      <c r="L26" s="6">
        <v>210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60</v>
      </c>
      <c r="K27" s="6">
        <v>60</v>
      </c>
      <c r="L27" s="6">
        <v>60</v>
      </c>
      <c r="M27" s="6">
        <v>60</v>
      </c>
      <c r="N27" s="6">
        <v>60</v>
      </c>
      <c r="O27" s="6">
        <v>60</v>
      </c>
      <c r="P27" s="6">
        <v>50</v>
      </c>
      <c r="Q27" s="6">
        <v>56.9</v>
      </c>
      <c r="R27" s="6">
        <v>70</v>
      </c>
      <c r="S27" s="6">
        <v>50</v>
      </c>
      <c r="T27" s="6">
        <v>56.46</v>
      </c>
      <c r="U27" s="6">
        <v>60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120</v>
      </c>
      <c r="E28" s="6">
        <v>135.88</v>
      </c>
      <c r="F28" s="6">
        <v>160</v>
      </c>
      <c r="G28" s="6">
        <v>110</v>
      </c>
      <c r="H28" s="6">
        <v>137.38</v>
      </c>
      <c r="I28" s="6">
        <v>150</v>
      </c>
      <c r="J28" s="6">
        <v>120</v>
      </c>
      <c r="K28" s="6">
        <v>120</v>
      </c>
      <c r="L28" s="6">
        <v>120</v>
      </c>
      <c r="M28" s="6">
        <v>100</v>
      </c>
      <c r="N28" s="6">
        <v>103.23</v>
      </c>
      <c r="O28" s="6">
        <v>110</v>
      </c>
      <c r="P28" s="6">
        <v>110</v>
      </c>
      <c r="Q28" s="6">
        <v>119.64</v>
      </c>
      <c r="R28" s="6">
        <v>130</v>
      </c>
      <c r="S28" s="6">
        <v>100</v>
      </c>
      <c r="T28" s="6">
        <v>100</v>
      </c>
      <c r="U28" s="6">
        <v>100</v>
      </c>
      <c r="V28" s="6">
        <v>90</v>
      </c>
      <c r="W28" s="6">
        <v>96.55</v>
      </c>
      <c r="X28" s="6">
        <v>100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280</v>
      </c>
      <c r="E29" s="6">
        <v>312.48</v>
      </c>
      <c r="F29" s="6">
        <v>350</v>
      </c>
      <c r="G29" s="6">
        <v>240</v>
      </c>
      <c r="H29" s="6">
        <v>284.54000000000002</v>
      </c>
      <c r="I29" s="6">
        <v>320</v>
      </c>
      <c r="J29" s="6">
        <v>250</v>
      </c>
      <c r="K29" s="6">
        <v>250</v>
      </c>
      <c r="L29" s="6">
        <v>250</v>
      </c>
      <c r="M29" s="6">
        <v>300</v>
      </c>
      <c r="N29" s="6">
        <v>300</v>
      </c>
      <c r="O29" s="6">
        <v>300</v>
      </c>
      <c r="P29" s="6">
        <v>250</v>
      </c>
      <c r="Q29" s="6">
        <v>257.51</v>
      </c>
      <c r="R29" s="6">
        <v>270</v>
      </c>
      <c r="S29" s="6">
        <v>240</v>
      </c>
      <c r="T29" s="6">
        <v>243.29</v>
      </c>
      <c r="U29" s="6">
        <v>250</v>
      </c>
      <c r="V29" s="6">
        <v>240</v>
      </c>
      <c r="W29" s="6">
        <v>240</v>
      </c>
      <c r="X29" s="6">
        <v>240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150.47</v>
      </c>
      <c r="R30" s="6">
        <v>155</v>
      </c>
      <c r="S30" s="6">
        <v>150</v>
      </c>
      <c r="T30" s="6">
        <v>150</v>
      </c>
      <c r="U30" s="6">
        <v>150</v>
      </c>
      <c r="V30" s="6">
        <v>145</v>
      </c>
      <c r="W30" s="6">
        <v>145</v>
      </c>
      <c r="X30" s="6">
        <v>145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210</v>
      </c>
      <c r="N31" s="6">
        <v>210</v>
      </c>
      <c r="O31" s="6">
        <v>210</v>
      </c>
      <c r="P31" s="6">
        <v>230</v>
      </c>
      <c r="Q31" s="6">
        <v>238.02</v>
      </c>
      <c r="R31" s="6">
        <v>250</v>
      </c>
      <c r="S31" s="6">
        <v>200</v>
      </c>
      <c r="T31" s="6">
        <v>213.12</v>
      </c>
      <c r="U31" s="6">
        <v>220</v>
      </c>
      <c r="V31" s="6">
        <v>220</v>
      </c>
      <c r="W31" s="6">
        <v>220</v>
      </c>
      <c r="X31" s="6">
        <v>220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60</v>
      </c>
      <c r="T32" s="6">
        <v>60</v>
      </c>
      <c r="U32" s="6">
        <v>60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280</v>
      </c>
      <c r="E34" s="6">
        <v>428.58</v>
      </c>
      <c r="F34" s="6">
        <v>600</v>
      </c>
      <c r="G34" s="6">
        <v>280</v>
      </c>
      <c r="H34" s="6">
        <v>409.95</v>
      </c>
      <c r="I34" s="6">
        <v>500</v>
      </c>
      <c r="J34" s="6">
        <v>350</v>
      </c>
      <c r="K34" s="6">
        <v>382.59</v>
      </c>
      <c r="L34" s="6">
        <v>400</v>
      </c>
      <c r="M34" s="6">
        <v>250</v>
      </c>
      <c r="N34" s="6">
        <v>306.88</v>
      </c>
      <c r="O34" s="6">
        <v>340</v>
      </c>
      <c r="P34" s="6">
        <v>250</v>
      </c>
      <c r="Q34" s="6">
        <v>351.35</v>
      </c>
      <c r="R34" s="6">
        <v>590</v>
      </c>
      <c r="S34" s="6">
        <v>300</v>
      </c>
      <c r="T34" s="6">
        <v>300</v>
      </c>
      <c r="U34" s="6">
        <v>300</v>
      </c>
      <c r="V34" s="6">
        <v>380</v>
      </c>
      <c r="W34" s="6">
        <v>393.22</v>
      </c>
      <c r="X34" s="6">
        <v>400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469.41</v>
      </c>
      <c r="E35" s="6">
        <v>469.41</v>
      </c>
      <c r="F35" s="6">
        <v>469.41</v>
      </c>
      <c r="G35" s="6">
        <v>469.41</v>
      </c>
      <c r="H35" s="6">
        <v>469.41</v>
      </c>
      <c r="I35" s="6">
        <v>469.41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469.4</v>
      </c>
      <c r="Q35" s="6">
        <v>469.41</v>
      </c>
      <c r="R35" s="6">
        <v>469.41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70</v>
      </c>
      <c r="Q38" s="6">
        <v>71.349999999999994</v>
      </c>
      <c r="R38" s="6">
        <v>80</v>
      </c>
      <c r="S38" s="6">
        <v>60</v>
      </c>
      <c r="T38" s="6">
        <v>63.16</v>
      </c>
      <c r="U38" s="6">
        <v>70</v>
      </c>
      <c r="V38" s="6">
        <v>60</v>
      </c>
      <c r="W38" s="6">
        <v>66.489999999999995</v>
      </c>
      <c r="X38" s="6">
        <v>70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260</v>
      </c>
      <c r="N39" s="6">
        <v>260</v>
      </c>
      <c r="O39" s="6">
        <v>260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850</v>
      </c>
      <c r="Q40" s="6">
        <v>850</v>
      </c>
      <c r="R40" s="6">
        <v>850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680</v>
      </c>
      <c r="E41" s="6">
        <v>724.24</v>
      </c>
      <c r="F41" s="6">
        <v>770</v>
      </c>
      <c r="G41" s="6">
        <v>650</v>
      </c>
      <c r="H41" s="6">
        <v>691.63</v>
      </c>
      <c r="I41" s="6">
        <v>750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464.01</v>
      </c>
      <c r="R41" s="6">
        <v>490</v>
      </c>
      <c r="S41" s="6">
        <v>850</v>
      </c>
      <c r="T41" s="6">
        <v>866.35</v>
      </c>
      <c r="U41" s="6">
        <v>900</v>
      </c>
      <c r="V41" s="6">
        <v>750</v>
      </c>
      <c r="W41" s="6">
        <v>750</v>
      </c>
      <c r="X41" s="6">
        <v>750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805</v>
      </c>
      <c r="Q42" s="6">
        <v>830.51</v>
      </c>
      <c r="R42" s="6">
        <v>850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400</v>
      </c>
      <c r="Q43" s="6">
        <v>424.98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3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1932.77</v>
      </c>
      <c r="L49" s="6">
        <v>2000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1283.1099999999999</v>
      </c>
      <c r="X49" s="6">
        <v>1300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140</v>
      </c>
      <c r="K51" s="6">
        <v>140</v>
      </c>
      <c r="L51" s="6">
        <v>140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150</v>
      </c>
      <c r="W51" s="6">
        <v>150</v>
      </c>
      <c r="X51" s="6">
        <v>150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6</v>
      </c>
      <c r="N52" s="6">
        <v>6</v>
      </c>
      <c r="O52" s="6">
        <v>6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312.02999999999997</v>
      </c>
      <c r="E53" s="6">
        <v>312.02999999999997</v>
      </c>
      <c r="F53" s="6">
        <v>312.02999999999997</v>
      </c>
      <c r="G53" s="6">
        <v>311.89999999999998</v>
      </c>
      <c r="H53" s="6">
        <v>311.97000000000003</v>
      </c>
      <c r="I53" s="6">
        <v>312.32</v>
      </c>
      <c r="J53" s="6">
        <v>312.7</v>
      </c>
      <c r="K53" s="6">
        <v>312.7</v>
      </c>
      <c r="L53" s="6">
        <v>312.7</v>
      </c>
      <c r="M53" s="6">
        <v>313</v>
      </c>
      <c r="N53" s="6">
        <v>313</v>
      </c>
      <c r="O53" s="6">
        <v>313</v>
      </c>
      <c r="P53" s="6">
        <v>310.70999999999998</v>
      </c>
      <c r="Q53" s="6">
        <v>310.70999999999998</v>
      </c>
      <c r="R53" s="6">
        <v>310.70999999999998</v>
      </c>
      <c r="S53" s="6">
        <v>311.93</v>
      </c>
      <c r="T53" s="6">
        <v>311.93</v>
      </c>
      <c r="U53" s="6">
        <v>311.93</v>
      </c>
      <c r="V53" s="6">
        <v>313.69</v>
      </c>
      <c r="W53" s="6">
        <v>313.69</v>
      </c>
      <c r="X53" s="6">
        <v>313.69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324.62</v>
      </c>
      <c r="E54" s="6">
        <v>324.62</v>
      </c>
      <c r="F54" s="6">
        <v>324.62</v>
      </c>
      <c r="G54" s="6">
        <v>324.5</v>
      </c>
      <c r="H54" s="6">
        <v>324.55</v>
      </c>
      <c r="I54" s="6">
        <v>324.72000000000003</v>
      </c>
      <c r="J54" s="6">
        <v>325.3</v>
      </c>
      <c r="K54" s="6">
        <v>325.3</v>
      </c>
      <c r="L54" s="6">
        <v>325.3</v>
      </c>
      <c r="M54" s="6">
        <v>324.70999999999998</v>
      </c>
      <c r="N54" s="6">
        <v>324.70999999999998</v>
      </c>
      <c r="O54" s="6">
        <v>324.70999999999998</v>
      </c>
      <c r="P54" s="6">
        <v>323.3</v>
      </c>
      <c r="Q54" s="6">
        <v>323.3</v>
      </c>
      <c r="R54" s="6">
        <v>323.3</v>
      </c>
      <c r="S54" s="6">
        <v>324.52</v>
      </c>
      <c r="T54" s="6">
        <v>324.52</v>
      </c>
      <c r="U54" s="6">
        <v>324.52</v>
      </c>
      <c r="V54" s="6">
        <v>326.27999999999997</v>
      </c>
      <c r="W54" s="6">
        <v>326.27999999999997</v>
      </c>
      <c r="X54" s="6">
        <v>326.27999999999997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4600</v>
      </c>
      <c r="E55" s="6">
        <v>4788.74</v>
      </c>
      <c r="F55" s="6">
        <v>5200</v>
      </c>
      <c r="G55" s="6">
        <v>4700</v>
      </c>
      <c r="H55" s="6">
        <v>4779.7299999999996</v>
      </c>
      <c r="I55" s="6">
        <v>4900</v>
      </c>
      <c r="J55" s="6">
        <v>4901.3999999999996</v>
      </c>
      <c r="K55" s="6">
        <v>4901.3999999999996</v>
      </c>
      <c r="L55" s="6">
        <v>4901.3999999999996</v>
      </c>
      <c r="M55" s="6">
        <v>4668</v>
      </c>
      <c r="N55" s="6">
        <v>4668</v>
      </c>
      <c r="O55" s="6">
        <v>4668</v>
      </c>
      <c r="P55" s="6">
        <v>4434.6000000000004</v>
      </c>
      <c r="Q55" s="6">
        <v>4473.16</v>
      </c>
      <c r="R55" s="6">
        <v>4551.3</v>
      </c>
      <c r="S55" s="6">
        <v>4670</v>
      </c>
      <c r="T55" s="6">
        <v>4670</v>
      </c>
      <c r="U55" s="6">
        <v>4670</v>
      </c>
      <c r="V55" s="6">
        <v>4300</v>
      </c>
      <c r="W55" s="6">
        <v>4300</v>
      </c>
      <c r="X55" s="6">
        <v>4300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1" x14ac:dyDescent="0.4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3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2200</v>
      </c>
      <c r="E65" s="6">
        <v>2430.2199999999998</v>
      </c>
      <c r="F65" s="6">
        <v>2666.66</v>
      </c>
      <c r="G65" s="6">
        <v>2560</v>
      </c>
      <c r="H65" s="6">
        <v>2573.3200000000002</v>
      </c>
      <c r="I65" s="6">
        <v>2580</v>
      </c>
      <c r="J65" s="6">
        <v>2600</v>
      </c>
      <c r="K65" s="6">
        <v>2759.4</v>
      </c>
      <c r="L65" s="6">
        <v>2900</v>
      </c>
      <c r="M65" s="6">
        <v>2720</v>
      </c>
      <c r="N65" s="6">
        <v>2761.58</v>
      </c>
      <c r="O65" s="6">
        <v>2800</v>
      </c>
      <c r="P65" s="6">
        <v>2440</v>
      </c>
      <c r="Q65" s="6">
        <v>2440</v>
      </c>
      <c r="R65" s="6">
        <v>2440</v>
      </c>
      <c r="S65" s="6">
        <v>2500</v>
      </c>
      <c r="T65" s="6">
        <v>2500</v>
      </c>
      <c r="U65" s="6">
        <v>2500</v>
      </c>
      <c r="V65" s="6">
        <v>2750</v>
      </c>
      <c r="W65" s="6">
        <v>2783.23</v>
      </c>
      <c r="X65" s="6">
        <v>2800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279.31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173.73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130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130</v>
      </c>
      <c r="K68" s="6">
        <v>130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1437.1</v>
      </c>
      <c r="L69" s="6">
        <v>1500</v>
      </c>
      <c r="M69" s="6">
        <v>1200</v>
      </c>
      <c r="N69" s="6">
        <v>1245.26</v>
      </c>
      <c r="O69" s="6">
        <v>1300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2447.5700000000002</v>
      </c>
      <c r="L70" s="6">
        <v>2800</v>
      </c>
      <c r="M70" s="6">
        <v>2350</v>
      </c>
      <c r="N70" s="6">
        <v>2395.62</v>
      </c>
      <c r="O70" s="6">
        <v>2450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375</v>
      </c>
      <c r="E71" s="6">
        <v>375</v>
      </c>
      <c r="F71" s="6">
        <v>375</v>
      </c>
      <c r="G71" s="6">
        <v>340</v>
      </c>
      <c r="H71" s="6">
        <v>341.66</v>
      </c>
      <c r="I71" s="6">
        <v>345</v>
      </c>
      <c r="J71" s="6">
        <v>360</v>
      </c>
      <c r="K71" s="6">
        <v>374.7</v>
      </c>
      <c r="L71" s="6">
        <v>400</v>
      </c>
      <c r="M71" s="6">
        <v>360</v>
      </c>
      <c r="N71" s="6">
        <v>364.97</v>
      </c>
      <c r="O71" s="6">
        <v>370</v>
      </c>
      <c r="P71" s="6">
        <v>390</v>
      </c>
      <c r="Q71" s="6">
        <v>390</v>
      </c>
      <c r="R71" s="6">
        <v>390</v>
      </c>
      <c r="S71" s="6">
        <v>370</v>
      </c>
      <c r="T71" s="6">
        <v>370</v>
      </c>
      <c r="U71" s="6">
        <v>370</v>
      </c>
      <c r="V71" s="6">
        <v>375</v>
      </c>
      <c r="W71" s="6">
        <v>375</v>
      </c>
      <c r="X71" s="6">
        <v>375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200</v>
      </c>
      <c r="E72" s="6">
        <v>205.5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262.06</v>
      </c>
      <c r="X72" s="6">
        <v>270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250</v>
      </c>
      <c r="E73" s="6">
        <v>253.29</v>
      </c>
      <c r="F73" s="6">
        <v>260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324.89</v>
      </c>
      <c r="O73" s="6">
        <v>340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260</v>
      </c>
      <c r="W73" s="6">
        <v>277.7</v>
      </c>
      <c r="X73" s="6">
        <v>280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1145.7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220</v>
      </c>
      <c r="E75" s="6">
        <v>225.5</v>
      </c>
      <c r="F75" s="6">
        <v>230</v>
      </c>
      <c r="G75" s="6">
        <v>225</v>
      </c>
      <c r="H75" s="6">
        <v>225</v>
      </c>
      <c r="I75" s="6">
        <v>225</v>
      </c>
      <c r="J75" s="6">
        <v>245</v>
      </c>
      <c r="K75" s="6">
        <v>249.22</v>
      </c>
      <c r="L75" s="6">
        <v>260</v>
      </c>
      <c r="M75" s="6">
        <v>230</v>
      </c>
      <c r="N75" s="6">
        <v>234.12</v>
      </c>
      <c r="O75" s="6">
        <v>240</v>
      </c>
      <c r="P75" s="6">
        <v>240</v>
      </c>
      <c r="Q75" s="6">
        <v>240</v>
      </c>
      <c r="R75" s="6">
        <v>240</v>
      </c>
      <c r="S75" s="6">
        <v>220</v>
      </c>
      <c r="T75" s="6">
        <v>233.14</v>
      </c>
      <c r="U75" s="6">
        <v>240</v>
      </c>
      <c r="V75" s="6">
        <v>230</v>
      </c>
      <c r="W75" s="6">
        <v>247.69</v>
      </c>
      <c r="X75" s="6">
        <v>250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565.74</v>
      </c>
      <c r="L76" s="6">
        <v>650</v>
      </c>
      <c r="M76" s="6">
        <v>480</v>
      </c>
      <c r="N76" s="6">
        <v>483.28</v>
      </c>
      <c r="O76" s="6">
        <v>500</v>
      </c>
      <c r="P76" s="6">
        <v>430</v>
      </c>
      <c r="Q76" s="6">
        <v>430</v>
      </c>
      <c r="R76" s="6">
        <v>430</v>
      </c>
      <c r="S76" s="6">
        <v>480</v>
      </c>
      <c r="T76" s="6">
        <v>480</v>
      </c>
      <c r="U76" s="6">
        <v>480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3045</v>
      </c>
      <c r="K77" s="6">
        <v>3058.93</v>
      </c>
      <c r="L77" s="6">
        <v>3065</v>
      </c>
      <c r="M77" s="6">
        <v>3065</v>
      </c>
      <c r="N77" s="6">
        <v>3065</v>
      </c>
      <c r="O77" s="6">
        <v>3065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3065</v>
      </c>
      <c r="W77" s="6">
        <v>3065</v>
      </c>
      <c r="X77" s="6">
        <v>3065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1565</v>
      </c>
      <c r="K78" s="6">
        <v>1565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1565</v>
      </c>
      <c r="W78" s="6">
        <v>1565</v>
      </c>
      <c r="X78" s="6">
        <v>1565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610</v>
      </c>
      <c r="E79" s="6">
        <v>610</v>
      </c>
      <c r="F79" s="6">
        <v>610</v>
      </c>
      <c r="G79" s="6">
        <v>590</v>
      </c>
      <c r="H79" s="6">
        <v>593.30999999999995</v>
      </c>
      <c r="I79" s="6">
        <v>600</v>
      </c>
      <c r="J79" s="6">
        <v>610</v>
      </c>
      <c r="K79" s="6">
        <v>610</v>
      </c>
      <c r="L79" s="6">
        <v>610</v>
      </c>
      <c r="M79" s="6">
        <v>610</v>
      </c>
      <c r="N79" s="6">
        <v>610</v>
      </c>
      <c r="O79" s="6">
        <v>610</v>
      </c>
      <c r="P79" s="6">
        <v>610</v>
      </c>
      <c r="Q79" s="6">
        <v>610</v>
      </c>
      <c r="R79" s="6">
        <v>610</v>
      </c>
      <c r="S79" s="6">
        <v>592</v>
      </c>
      <c r="T79" s="6">
        <v>592</v>
      </c>
      <c r="U79" s="6">
        <v>592</v>
      </c>
      <c r="V79" s="6">
        <v>610</v>
      </c>
      <c r="W79" s="6">
        <v>610</v>
      </c>
      <c r="X79" s="6">
        <v>610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200</v>
      </c>
      <c r="E80" s="6">
        <v>239.12</v>
      </c>
      <c r="F80" s="6">
        <v>260</v>
      </c>
      <c r="G80" s="6">
        <v>200</v>
      </c>
      <c r="H80" s="6">
        <v>222.4</v>
      </c>
      <c r="I80" s="6">
        <v>250</v>
      </c>
      <c r="J80" s="6">
        <v>120</v>
      </c>
      <c r="K80" s="6">
        <v>161.32</v>
      </c>
      <c r="L80" s="6">
        <v>200</v>
      </c>
      <c r="M80" s="6">
        <v>110</v>
      </c>
      <c r="N80" s="6">
        <v>128.81</v>
      </c>
      <c r="O80" s="6">
        <v>140</v>
      </c>
      <c r="P80" s="6">
        <v>150</v>
      </c>
      <c r="Q80" s="6">
        <v>150</v>
      </c>
      <c r="R80" s="6">
        <v>150</v>
      </c>
      <c r="S80" s="6">
        <v>120</v>
      </c>
      <c r="T80" s="6">
        <v>139.25</v>
      </c>
      <c r="U80" s="6">
        <v>150</v>
      </c>
      <c r="V80" s="6">
        <v>200</v>
      </c>
      <c r="W80" s="6">
        <v>228.28</v>
      </c>
      <c r="X80" s="6">
        <v>250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220</v>
      </c>
      <c r="H81" s="6">
        <v>233</v>
      </c>
      <c r="I81" s="6">
        <v>250</v>
      </c>
      <c r="J81" s="6">
        <v>220</v>
      </c>
      <c r="K81" s="6">
        <v>260.57</v>
      </c>
      <c r="L81" s="6">
        <v>300</v>
      </c>
      <c r="M81" s="6">
        <v>230</v>
      </c>
      <c r="N81" s="6">
        <v>244.78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290</v>
      </c>
      <c r="H82" s="6">
        <v>296.63</v>
      </c>
      <c r="I82" s="6">
        <v>300</v>
      </c>
      <c r="J82" s="6">
        <v>350</v>
      </c>
      <c r="K82" s="6">
        <v>379.66</v>
      </c>
      <c r="L82" s="6">
        <v>400</v>
      </c>
      <c r="M82" s="6">
        <v>390</v>
      </c>
      <c r="N82" s="6">
        <v>399.16</v>
      </c>
      <c r="O82" s="6">
        <v>400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340</v>
      </c>
      <c r="W82" s="6">
        <v>350.97</v>
      </c>
      <c r="X82" s="6">
        <v>370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400</v>
      </c>
      <c r="K83" s="6">
        <v>445.61</v>
      </c>
      <c r="L83" s="6">
        <v>480</v>
      </c>
      <c r="M83" s="6">
        <v>400</v>
      </c>
      <c r="N83" s="6">
        <v>405.74</v>
      </c>
      <c r="O83" s="6">
        <v>420</v>
      </c>
      <c r="P83" s="6">
        <v>460</v>
      </c>
      <c r="Q83" s="6">
        <v>460</v>
      </c>
      <c r="R83" s="6">
        <v>460</v>
      </c>
      <c r="S83" s="6">
        <v>480</v>
      </c>
      <c r="T83" s="6">
        <v>480</v>
      </c>
      <c r="U83" s="6">
        <v>480</v>
      </c>
      <c r="V83" s="6">
        <v>450</v>
      </c>
      <c r="W83" s="6">
        <v>463.21</v>
      </c>
      <c r="X83" s="6">
        <v>480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230</v>
      </c>
      <c r="N84" s="6">
        <v>241.6</v>
      </c>
      <c r="O84" s="6">
        <v>250</v>
      </c>
      <c r="P84" s="6">
        <v>250</v>
      </c>
      <c r="Q84" s="6">
        <v>250</v>
      </c>
      <c r="R84" s="6">
        <v>250</v>
      </c>
      <c r="S84" s="6">
        <v>260</v>
      </c>
      <c r="T84" s="6">
        <v>273.17</v>
      </c>
      <c r="U84" s="6">
        <v>280</v>
      </c>
      <c r="V84" s="6">
        <v>240</v>
      </c>
      <c r="W84" s="6">
        <v>250.96</v>
      </c>
      <c r="X84" s="6">
        <v>270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50</v>
      </c>
      <c r="E85" s="6">
        <v>60.71</v>
      </c>
      <c r="F85" s="6">
        <v>80</v>
      </c>
      <c r="G85" s="6">
        <v>40</v>
      </c>
      <c r="H85" s="6">
        <v>46.42</v>
      </c>
      <c r="I85" s="6">
        <v>50</v>
      </c>
      <c r="J85" s="6">
        <v>40</v>
      </c>
      <c r="K85" s="6">
        <v>58.57</v>
      </c>
      <c r="L85" s="6">
        <v>70</v>
      </c>
      <c r="M85" s="6">
        <v>40</v>
      </c>
      <c r="N85" s="6">
        <v>49.66</v>
      </c>
      <c r="O85" s="6">
        <v>60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50</v>
      </c>
      <c r="W85" s="6">
        <v>57.62</v>
      </c>
      <c r="X85" s="6">
        <v>60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100</v>
      </c>
      <c r="E86" s="6">
        <v>101.06</v>
      </c>
      <c r="F86" s="6">
        <v>110</v>
      </c>
      <c r="G86" s="6">
        <v>100</v>
      </c>
      <c r="H86" s="6">
        <v>103.23</v>
      </c>
      <c r="I86" s="6">
        <v>110</v>
      </c>
      <c r="J86" s="6">
        <v>80</v>
      </c>
      <c r="K86" s="6">
        <v>95.75</v>
      </c>
      <c r="L86" s="6">
        <v>100</v>
      </c>
      <c r="M86" s="6">
        <v>100</v>
      </c>
      <c r="N86" s="6">
        <v>107.11</v>
      </c>
      <c r="O86" s="6">
        <v>120</v>
      </c>
      <c r="P86" s="6">
        <v>80</v>
      </c>
      <c r="Q86" s="6">
        <v>80</v>
      </c>
      <c r="R86" s="6">
        <v>80</v>
      </c>
      <c r="S86" s="6">
        <v>70</v>
      </c>
      <c r="T86" s="6">
        <v>76.52</v>
      </c>
      <c r="U86" s="6">
        <v>80</v>
      </c>
      <c r="V86" s="6">
        <v>100</v>
      </c>
      <c r="W86" s="6">
        <v>115.34</v>
      </c>
      <c r="X86" s="6">
        <v>120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240</v>
      </c>
      <c r="E87" s="6">
        <v>248.74</v>
      </c>
      <c r="F87" s="6">
        <v>260</v>
      </c>
      <c r="G87" s="6">
        <v>240</v>
      </c>
      <c r="H87" s="6">
        <v>243.29</v>
      </c>
      <c r="I87" s="6">
        <v>250</v>
      </c>
      <c r="J87" s="6">
        <v>240</v>
      </c>
      <c r="K87" s="6">
        <v>266.63</v>
      </c>
      <c r="L87" s="6">
        <v>300</v>
      </c>
      <c r="M87" s="6">
        <v>260</v>
      </c>
      <c r="N87" s="6">
        <v>278.08999999999997</v>
      </c>
      <c r="O87" s="6">
        <v>290</v>
      </c>
      <c r="P87" s="6">
        <v>250</v>
      </c>
      <c r="Q87" s="6">
        <v>250</v>
      </c>
      <c r="R87" s="6">
        <v>250</v>
      </c>
      <c r="S87" s="6">
        <v>220</v>
      </c>
      <c r="T87" s="6">
        <v>229.58</v>
      </c>
      <c r="U87" s="6">
        <v>250</v>
      </c>
      <c r="V87" s="6">
        <v>250</v>
      </c>
      <c r="W87" s="6">
        <v>271.58</v>
      </c>
      <c r="X87" s="6">
        <v>300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148</v>
      </c>
      <c r="E88" s="6">
        <v>149.78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150.13</v>
      </c>
      <c r="L88" s="6">
        <v>155</v>
      </c>
      <c r="M88" s="6">
        <v>142</v>
      </c>
      <c r="N88" s="6">
        <v>144.5</v>
      </c>
      <c r="O88" s="6">
        <v>145</v>
      </c>
      <c r="P88" s="6">
        <v>140</v>
      </c>
      <c r="Q88" s="6">
        <v>140</v>
      </c>
      <c r="R88" s="6">
        <v>140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264.35000000000002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183.27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65.849999999999994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400</v>
      </c>
      <c r="E92" s="6">
        <v>404.26</v>
      </c>
      <c r="F92" s="6">
        <v>440</v>
      </c>
      <c r="G92" s="6">
        <v>300</v>
      </c>
      <c r="H92" s="6">
        <v>337.37</v>
      </c>
      <c r="I92" s="6">
        <v>400</v>
      </c>
      <c r="J92" s="6">
        <v>320</v>
      </c>
      <c r="K92" s="6">
        <v>398.96</v>
      </c>
      <c r="L92" s="6">
        <v>540</v>
      </c>
      <c r="M92" s="6">
        <v>300</v>
      </c>
      <c r="N92" s="6">
        <v>311.51</v>
      </c>
      <c r="O92" s="6">
        <v>320</v>
      </c>
      <c r="P92" s="6">
        <v>300</v>
      </c>
      <c r="Q92" s="6">
        <v>300</v>
      </c>
      <c r="R92" s="6">
        <v>300</v>
      </c>
      <c r="S92" s="6">
        <v>220</v>
      </c>
      <c r="T92" s="6">
        <v>223.28</v>
      </c>
      <c r="U92" s="6">
        <v>230</v>
      </c>
      <c r="V92" s="6">
        <v>250</v>
      </c>
      <c r="W92" s="6">
        <v>393.27</v>
      </c>
      <c r="X92" s="6">
        <v>500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469.41</v>
      </c>
      <c r="E93" s="6">
        <v>469.41</v>
      </c>
      <c r="F93" s="6">
        <v>469.41</v>
      </c>
      <c r="G93" s="6">
        <v>447</v>
      </c>
      <c r="H93" s="6">
        <v>447</v>
      </c>
      <c r="I93" s="6">
        <v>447</v>
      </c>
      <c r="J93" s="6">
        <v>447.06</v>
      </c>
      <c r="K93" s="6">
        <v>455.74</v>
      </c>
      <c r="L93" s="6">
        <v>469.42</v>
      </c>
      <c r="M93" s="6">
        <v>447.06</v>
      </c>
      <c r="N93" s="6">
        <v>447.06</v>
      </c>
      <c r="O93" s="6">
        <v>447.06</v>
      </c>
      <c r="P93" s="6">
        <v>469.41</v>
      </c>
      <c r="Q93" s="6">
        <v>469.41</v>
      </c>
      <c r="R93" s="6">
        <v>469.41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320</v>
      </c>
      <c r="N94" s="6">
        <v>329.7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150</v>
      </c>
      <c r="E95" s="6">
        <v>155.47999999999999</v>
      </c>
      <c r="F95" s="6">
        <v>160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70</v>
      </c>
      <c r="N96" s="6">
        <v>72.38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250.89</v>
      </c>
      <c r="L97" s="6">
        <v>260</v>
      </c>
      <c r="M97" s="6">
        <v>250</v>
      </c>
      <c r="N97" s="6">
        <v>253.29</v>
      </c>
      <c r="O97" s="6">
        <v>260</v>
      </c>
      <c r="P97" s="6">
        <v>260</v>
      </c>
      <c r="Q97" s="6">
        <v>260</v>
      </c>
      <c r="R97" s="6">
        <v>260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650.25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750</v>
      </c>
      <c r="W99" s="6">
        <v>760.83</v>
      </c>
      <c r="X99" s="6">
        <v>800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591.30999999999995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3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140</v>
      </c>
      <c r="K109" s="6">
        <v>140.29</v>
      </c>
      <c r="L109" s="6">
        <v>150</v>
      </c>
      <c r="M109" s="6">
        <v>140</v>
      </c>
      <c r="N109" s="6">
        <v>140</v>
      </c>
      <c r="O109" s="6">
        <v>140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6.65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311.89999999999998</v>
      </c>
      <c r="E111" s="6">
        <v>312.14999999999998</v>
      </c>
      <c r="F111" s="6">
        <v>312.75</v>
      </c>
      <c r="G111" s="6">
        <v>313.66000000000003</v>
      </c>
      <c r="H111" s="6">
        <v>313.72000000000003</v>
      </c>
      <c r="I111" s="6">
        <v>313.79000000000002</v>
      </c>
      <c r="J111" s="6">
        <v>311.93</v>
      </c>
      <c r="K111" s="6">
        <v>311.93</v>
      </c>
      <c r="L111" s="6">
        <v>311.93</v>
      </c>
      <c r="M111" s="6">
        <v>313.68</v>
      </c>
      <c r="N111" s="6">
        <v>314.07</v>
      </c>
      <c r="O111" s="6">
        <v>314.67</v>
      </c>
      <c r="P111" s="6">
        <v>311.93</v>
      </c>
      <c r="Q111" s="6">
        <v>311.93</v>
      </c>
      <c r="R111" s="6">
        <v>311.93</v>
      </c>
      <c r="S111" s="6">
        <v>313.12</v>
      </c>
      <c r="T111" s="6">
        <v>313.12</v>
      </c>
      <c r="U111" s="6">
        <v>313.12</v>
      </c>
      <c r="V111" s="6">
        <v>311.8</v>
      </c>
      <c r="W111" s="6">
        <v>311.8</v>
      </c>
      <c r="X111" s="6">
        <v>311.8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324.5</v>
      </c>
      <c r="E112" s="6">
        <v>324.75</v>
      </c>
      <c r="F112" s="6">
        <v>325.41000000000003</v>
      </c>
      <c r="G112" s="6">
        <v>326.11</v>
      </c>
      <c r="H112" s="6">
        <v>326.29000000000002</v>
      </c>
      <c r="I112" s="6">
        <v>326.45</v>
      </c>
      <c r="J112" s="6">
        <v>324.52</v>
      </c>
      <c r="K112" s="6">
        <v>324.52</v>
      </c>
      <c r="L112" s="6">
        <v>324.52</v>
      </c>
      <c r="M112" s="6">
        <v>326.27999999999997</v>
      </c>
      <c r="N112" s="6">
        <v>326.64</v>
      </c>
      <c r="O112" s="6">
        <v>327.2</v>
      </c>
      <c r="P112" s="6">
        <v>324.52</v>
      </c>
      <c r="Q112" s="6">
        <v>324.52</v>
      </c>
      <c r="R112" s="6">
        <v>324.52</v>
      </c>
      <c r="S112" s="6">
        <v>325.70999999999998</v>
      </c>
      <c r="T112" s="6">
        <v>325.70999999999998</v>
      </c>
      <c r="U112" s="6">
        <v>325.70999999999998</v>
      </c>
      <c r="V112" s="6">
        <v>324.5</v>
      </c>
      <c r="W112" s="6">
        <v>324.5</v>
      </c>
      <c r="X112" s="6">
        <v>324.5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4315</v>
      </c>
      <c r="E113" s="6">
        <v>4316</v>
      </c>
      <c r="F113" s="6">
        <v>4318</v>
      </c>
      <c r="G113" s="6">
        <v>4000</v>
      </c>
      <c r="H113" s="6">
        <v>4065.59</v>
      </c>
      <c r="I113" s="6">
        <v>4200</v>
      </c>
      <c r="J113" s="6">
        <v>4085</v>
      </c>
      <c r="K113" s="6">
        <v>4287.68</v>
      </c>
      <c r="L113" s="6">
        <v>4435</v>
      </c>
      <c r="M113" s="6">
        <v>4317.8999999999996</v>
      </c>
      <c r="N113" s="6">
        <v>4395.3500000000004</v>
      </c>
      <c r="O113" s="6">
        <v>4434.6000000000004</v>
      </c>
      <c r="P113" s="6">
        <v>4200</v>
      </c>
      <c r="Q113" s="6">
        <v>4200</v>
      </c>
      <c r="R113" s="6">
        <v>4200</v>
      </c>
      <c r="S113" s="6">
        <v>4080</v>
      </c>
      <c r="T113" s="6">
        <v>4080</v>
      </c>
      <c r="U113" s="6">
        <v>4080</v>
      </c>
      <c r="V113" s="6">
        <v>4334.6000000000004</v>
      </c>
      <c r="W113" s="6">
        <v>4538.79</v>
      </c>
      <c r="X113" s="6">
        <v>4668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1" x14ac:dyDescent="0.4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3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2650</v>
      </c>
      <c r="E123" s="6">
        <v>2683.23</v>
      </c>
      <c r="F123" s="6">
        <v>2700</v>
      </c>
      <c r="G123" s="6">
        <v>2760</v>
      </c>
      <c r="H123" s="6">
        <v>2779.95</v>
      </c>
      <c r="I123" s="6">
        <v>2800</v>
      </c>
      <c r="J123" s="6">
        <v>2600</v>
      </c>
      <c r="K123" s="6">
        <v>2600</v>
      </c>
      <c r="L123" s="6">
        <v>2600</v>
      </c>
      <c r="M123" s="6">
        <v>2200</v>
      </c>
      <c r="N123" s="6">
        <v>2578.86</v>
      </c>
      <c r="O123" s="6">
        <v>2900</v>
      </c>
      <c r="P123" s="6">
        <v>2576.44</v>
      </c>
      <c r="Q123" s="6">
        <v>1500.99</v>
      </c>
      <c r="R123" s="6">
        <f t="shared" ref="R123:R154" si="0">ROUND(N123/P123* 100 - 100,2)</f>
        <v>0.09</v>
      </c>
      <c r="S123" s="6">
        <f t="shared" ref="S123:S154" si="1">ROUND(N123/Q123* 100 - 100,2)</f>
        <v>71.81</v>
      </c>
      <c r="T123" s="6">
        <v>2109.1799999999998</v>
      </c>
      <c r="U123" s="6">
        <v>1742.07</v>
      </c>
      <c r="V123" s="6">
        <f t="shared" ref="V123:V154" si="2">T123-U123</f>
        <v>367.1099999999999</v>
      </c>
      <c r="W123" s="6">
        <f t="shared" ref="W123:W154" si="3">T123/U123*100-100</f>
        <v>21.073206013535611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217.51</v>
      </c>
      <c r="O124" s="6">
        <v>300</v>
      </c>
      <c r="P124" s="6">
        <v>216.89</v>
      </c>
      <c r="Q124" s="6">
        <v>206.61</v>
      </c>
      <c r="R124" s="6">
        <f t="shared" si="0"/>
        <v>0.28999999999999998</v>
      </c>
      <c r="S124" s="6">
        <f t="shared" si="1"/>
        <v>5.28</v>
      </c>
      <c r="T124" s="6">
        <v>214.54</v>
      </c>
      <c r="U124" s="6">
        <v>205.37</v>
      </c>
      <c r="V124" s="6">
        <f t="shared" si="2"/>
        <v>9.1699999999999875</v>
      </c>
      <c r="W124" s="6">
        <f t="shared" si="3"/>
        <v>4.465111749525235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150</v>
      </c>
      <c r="K125" s="6">
        <v>153.26</v>
      </c>
      <c r="L125" s="6">
        <v>160</v>
      </c>
      <c r="M125" s="6">
        <v>110</v>
      </c>
      <c r="N125" s="6">
        <v>155.38</v>
      </c>
      <c r="O125" s="6">
        <v>200</v>
      </c>
      <c r="P125" s="6">
        <v>155.33000000000001</v>
      </c>
      <c r="Q125" s="6">
        <v>154.19999999999999</v>
      </c>
      <c r="R125" s="6">
        <f t="shared" si="0"/>
        <v>0.03</v>
      </c>
      <c r="S125" s="6">
        <f t="shared" si="1"/>
        <v>0.77</v>
      </c>
      <c r="T125" s="6">
        <v>155.74</v>
      </c>
      <c r="U125" s="6">
        <v>159.01</v>
      </c>
      <c r="V125" s="6">
        <f t="shared" si="2"/>
        <v>-3.2699999999999818</v>
      </c>
      <c r="W125" s="6">
        <f t="shared" si="3"/>
        <v>-2.056474435570081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119.38</v>
      </c>
      <c r="O126" s="6">
        <v>130</v>
      </c>
      <c r="P126" s="6">
        <v>119.38</v>
      </c>
      <c r="Q126" s="6">
        <v>108.83</v>
      </c>
      <c r="R126" s="6">
        <f t="shared" si="0"/>
        <v>0</v>
      </c>
      <c r="S126" s="6">
        <f t="shared" si="1"/>
        <v>9.69</v>
      </c>
      <c r="T126" s="6">
        <v>112.09</v>
      </c>
      <c r="U126" s="6">
        <v>109.13</v>
      </c>
      <c r="V126" s="6">
        <f t="shared" si="2"/>
        <v>2.960000000000008</v>
      </c>
      <c r="W126" s="6">
        <f t="shared" si="3"/>
        <v>2.7123614038303145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1257.5999999999999</v>
      </c>
      <c r="O127" s="6">
        <v>1550</v>
      </c>
      <c r="P127" s="6">
        <v>1257.0999999999999</v>
      </c>
      <c r="Q127" s="6">
        <v>1107.04</v>
      </c>
      <c r="R127" s="6">
        <f t="shared" si="0"/>
        <v>0.04</v>
      </c>
      <c r="S127" s="6">
        <f t="shared" si="1"/>
        <v>13.6</v>
      </c>
      <c r="T127" s="6">
        <v>1170.7</v>
      </c>
      <c r="U127" s="6">
        <v>1034.77</v>
      </c>
      <c r="V127" s="6">
        <f t="shared" si="2"/>
        <v>135.93000000000006</v>
      </c>
      <c r="W127" s="6">
        <f t="shared" si="3"/>
        <v>13.136252500555685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2373.7399999999998</v>
      </c>
      <c r="O128" s="6">
        <v>3000</v>
      </c>
      <c r="P128" s="6">
        <v>2373.4899999999998</v>
      </c>
      <c r="Q128" s="6">
        <v>2046.01</v>
      </c>
      <c r="R128" s="6">
        <f t="shared" si="0"/>
        <v>0.01</v>
      </c>
      <c r="S128" s="6">
        <f t="shared" si="1"/>
        <v>16.02</v>
      </c>
      <c r="T128" s="6">
        <v>2157.14</v>
      </c>
      <c r="U128" s="6">
        <v>1965.06</v>
      </c>
      <c r="V128" s="6">
        <f t="shared" si="2"/>
        <v>192.07999999999993</v>
      </c>
      <c r="W128" s="6">
        <f t="shared" si="3"/>
        <v>9.774765147120192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399</v>
      </c>
      <c r="E129" s="6">
        <v>399</v>
      </c>
      <c r="F129" s="6">
        <v>399</v>
      </c>
      <c r="G129" s="6">
        <v>400</v>
      </c>
      <c r="H129" s="6">
        <v>412.44</v>
      </c>
      <c r="I129" s="6">
        <v>420</v>
      </c>
      <c r="J129" s="6">
        <v>450</v>
      </c>
      <c r="K129" s="6">
        <v>450</v>
      </c>
      <c r="L129" s="6">
        <v>450</v>
      </c>
      <c r="M129" s="6">
        <v>340</v>
      </c>
      <c r="N129" s="6">
        <v>383.11</v>
      </c>
      <c r="O129" s="6">
        <v>450</v>
      </c>
      <c r="P129" s="6">
        <v>334.14</v>
      </c>
      <c r="Q129" s="6">
        <v>459.96</v>
      </c>
      <c r="R129" s="6">
        <f t="shared" si="0"/>
        <v>14.66</v>
      </c>
      <c r="S129" s="6">
        <f t="shared" si="1"/>
        <v>-16.71</v>
      </c>
      <c r="T129" s="6">
        <v>385.92</v>
      </c>
      <c r="U129" s="6">
        <v>420.4</v>
      </c>
      <c r="V129" s="6">
        <f t="shared" si="2"/>
        <v>-34.479999999999961</v>
      </c>
      <c r="W129" s="6">
        <f t="shared" si="3"/>
        <v>-8.2017126546146528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217.29</v>
      </c>
      <c r="O130" s="6">
        <v>270</v>
      </c>
      <c r="P130" s="6">
        <v>217.29</v>
      </c>
      <c r="Q130" s="6">
        <v>201.18</v>
      </c>
      <c r="R130" s="6">
        <f t="shared" si="0"/>
        <v>0</v>
      </c>
      <c r="S130" s="6">
        <f t="shared" si="1"/>
        <v>8.01</v>
      </c>
      <c r="T130" s="6">
        <v>204.78</v>
      </c>
      <c r="U130" s="6">
        <v>197.12</v>
      </c>
      <c r="V130" s="6">
        <f t="shared" si="2"/>
        <v>7.6599999999999966</v>
      </c>
      <c r="W130" s="6">
        <f t="shared" si="3"/>
        <v>3.8859577922077904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253.16</v>
      </c>
      <c r="O131" s="6">
        <v>400</v>
      </c>
      <c r="P131" s="6">
        <v>253.03</v>
      </c>
      <c r="Q131" s="6">
        <v>236.05</v>
      </c>
      <c r="R131" s="6">
        <f t="shared" si="0"/>
        <v>0.05</v>
      </c>
      <c r="S131" s="6">
        <f t="shared" si="1"/>
        <v>7.25</v>
      </c>
      <c r="T131" s="6">
        <v>240.43</v>
      </c>
      <c r="U131" s="6">
        <v>230.31</v>
      </c>
      <c r="V131" s="6">
        <f t="shared" si="2"/>
        <v>10.120000000000005</v>
      </c>
      <c r="W131" s="6">
        <f t="shared" si="3"/>
        <v>4.3940775476531684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1155.06</v>
      </c>
      <c r="O132" s="6">
        <v>1200</v>
      </c>
      <c r="P132" s="6">
        <v>1153.8800000000001</v>
      </c>
      <c r="Q132" s="6">
        <v>1080.29</v>
      </c>
      <c r="R132" s="6">
        <f t="shared" si="0"/>
        <v>0.1</v>
      </c>
      <c r="S132" s="6">
        <f t="shared" si="1"/>
        <v>6.92</v>
      </c>
      <c r="T132" s="6">
        <v>1123.76</v>
      </c>
      <c r="U132" s="6">
        <v>1034.9100000000001</v>
      </c>
      <c r="V132" s="6">
        <f t="shared" si="2"/>
        <v>88.849999999999909</v>
      </c>
      <c r="W132" s="6">
        <f t="shared" si="3"/>
        <v>8.5852876095505763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230</v>
      </c>
      <c r="H133" s="6">
        <v>242.4</v>
      </c>
      <c r="I133" s="6">
        <v>250</v>
      </c>
      <c r="J133" s="6">
        <v>240</v>
      </c>
      <c r="K133" s="6">
        <v>249.61</v>
      </c>
      <c r="L133" s="6">
        <v>270</v>
      </c>
      <c r="M133" s="6">
        <v>220</v>
      </c>
      <c r="N133" s="6">
        <v>239.8</v>
      </c>
      <c r="O133" s="6">
        <v>270</v>
      </c>
      <c r="P133" s="6">
        <v>234.75</v>
      </c>
      <c r="Q133" s="6">
        <v>273.8</v>
      </c>
      <c r="R133" s="6">
        <f t="shared" si="0"/>
        <v>2.15</v>
      </c>
      <c r="S133" s="6">
        <f t="shared" si="1"/>
        <v>-12.42</v>
      </c>
      <c r="T133" s="6">
        <v>285.7</v>
      </c>
      <c r="U133" s="6">
        <v>290.19</v>
      </c>
      <c r="V133" s="6">
        <f t="shared" si="2"/>
        <v>-4.4900000000000091</v>
      </c>
      <c r="W133" s="6">
        <f t="shared" si="3"/>
        <v>-1.5472621385988532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430</v>
      </c>
      <c r="N134" s="6">
        <v>549.41999999999996</v>
      </c>
      <c r="O134" s="6">
        <v>720</v>
      </c>
      <c r="P134" s="6">
        <v>549.30999999999995</v>
      </c>
      <c r="Q134" s="6">
        <v>527.29999999999995</v>
      </c>
      <c r="R134" s="6">
        <f t="shared" si="0"/>
        <v>0.02</v>
      </c>
      <c r="S134" s="6">
        <f t="shared" si="1"/>
        <v>4.1900000000000004</v>
      </c>
      <c r="T134" s="6">
        <v>543.98</v>
      </c>
      <c r="U134" s="6">
        <v>534.48</v>
      </c>
      <c r="V134" s="6">
        <f t="shared" si="2"/>
        <v>9.5</v>
      </c>
      <c r="W134" s="6">
        <f t="shared" si="3"/>
        <v>1.7774285286633784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3065</v>
      </c>
      <c r="H135" s="6">
        <v>3065</v>
      </c>
      <c r="I135" s="6">
        <v>3065</v>
      </c>
      <c r="J135" s="6">
        <v>2975</v>
      </c>
      <c r="K135" s="6">
        <v>2975</v>
      </c>
      <c r="L135" s="6">
        <v>2975</v>
      </c>
      <c r="M135" s="6">
        <v>2975</v>
      </c>
      <c r="N135" s="6">
        <v>3066.78</v>
      </c>
      <c r="O135" s="6">
        <v>3110</v>
      </c>
      <c r="P135" s="6">
        <v>3063.13</v>
      </c>
      <c r="Q135" s="6">
        <v>2872.88</v>
      </c>
      <c r="R135" s="6">
        <f t="shared" si="0"/>
        <v>0.12</v>
      </c>
      <c r="S135" s="6">
        <f t="shared" si="1"/>
        <v>6.75</v>
      </c>
      <c r="T135" s="6">
        <v>2960.42</v>
      </c>
      <c r="U135" s="6">
        <v>2800.37</v>
      </c>
      <c r="V135" s="6">
        <f t="shared" si="2"/>
        <v>160.05000000000018</v>
      </c>
      <c r="W135" s="6">
        <f t="shared" si="3"/>
        <v>5.7153161903605678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1515</v>
      </c>
      <c r="K136" s="6">
        <v>1515</v>
      </c>
      <c r="L136" s="6">
        <v>1515</v>
      </c>
      <c r="M136" s="6">
        <v>1500</v>
      </c>
      <c r="N136" s="6">
        <v>1548.13</v>
      </c>
      <c r="O136" s="6">
        <v>1565</v>
      </c>
      <c r="P136" s="6">
        <v>1548.13</v>
      </c>
      <c r="Q136" s="6">
        <v>1461.7</v>
      </c>
      <c r="R136" s="6">
        <f t="shared" si="0"/>
        <v>0</v>
      </c>
      <c r="S136" s="6">
        <f t="shared" si="1"/>
        <v>5.91</v>
      </c>
      <c r="T136" s="6">
        <v>1502.18</v>
      </c>
      <c r="U136" s="6">
        <v>1408.25</v>
      </c>
      <c r="V136" s="6">
        <f t="shared" si="2"/>
        <v>93.930000000000064</v>
      </c>
      <c r="W136" s="6">
        <f t="shared" si="3"/>
        <v>6.66998047221729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610</v>
      </c>
      <c r="H137" s="6">
        <v>610</v>
      </c>
      <c r="I137" s="6">
        <v>610</v>
      </c>
      <c r="J137" s="6">
        <v>592</v>
      </c>
      <c r="K137" s="6">
        <v>592</v>
      </c>
      <c r="L137" s="6">
        <v>592</v>
      </c>
      <c r="M137" s="6">
        <v>590</v>
      </c>
      <c r="N137" s="6">
        <v>605.66999999999996</v>
      </c>
      <c r="O137" s="6">
        <v>610</v>
      </c>
      <c r="P137" s="6">
        <v>604.49</v>
      </c>
      <c r="Q137" s="6">
        <v>568.47</v>
      </c>
      <c r="R137" s="6">
        <f t="shared" si="0"/>
        <v>0.2</v>
      </c>
      <c r="S137" s="6">
        <f t="shared" si="1"/>
        <v>6.54</v>
      </c>
      <c r="T137" s="6">
        <v>584.15</v>
      </c>
      <c r="U137" s="6">
        <v>550.39</v>
      </c>
      <c r="V137" s="6">
        <f t="shared" si="2"/>
        <v>33.759999999999991</v>
      </c>
      <c r="W137" s="6">
        <f t="shared" si="3"/>
        <v>6.133832373407941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110</v>
      </c>
      <c r="H138" s="6">
        <v>124.63</v>
      </c>
      <c r="I138" s="6">
        <v>140</v>
      </c>
      <c r="J138" s="6">
        <v>150</v>
      </c>
      <c r="K138" s="6">
        <v>150</v>
      </c>
      <c r="L138" s="6">
        <v>150</v>
      </c>
      <c r="M138" s="6">
        <v>110</v>
      </c>
      <c r="N138" s="6">
        <v>191.15</v>
      </c>
      <c r="O138" s="6">
        <v>340</v>
      </c>
      <c r="P138" s="6">
        <v>192.7</v>
      </c>
      <c r="Q138" s="6">
        <v>172.49</v>
      </c>
      <c r="R138" s="6">
        <f t="shared" si="0"/>
        <v>-0.8</v>
      </c>
      <c r="S138" s="6">
        <f t="shared" si="1"/>
        <v>10.82</v>
      </c>
      <c r="T138" s="6">
        <v>161.47999999999999</v>
      </c>
      <c r="U138" s="6">
        <v>149.78</v>
      </c>
      <c r="V138" s="6">
        <f t="shared" si="2"/>
        <v>11.699999999999989</v>
      </c>
      <c r="W138" s="6">
        <f t="shared" si="3"/>
        <v>7.811456803311529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290</v>
      </c>
      <c r="H139" s="6">
        <v>299.93</v>
      </c>
      <c r="I139" s="6">
        <v>310</v>
      </c>
      <c r="J139" s="6">
        <v>250</v>
      </c>
      <c r="K139" s="6">
        <v>275.89</v>
      </c>
      <c r="L139" s="6">
        <v>300</v>
      </c>
      <c r="M139" s="6">
        <v>220</v>
      </c>
      <c r="N139" s="6">
        <v>257.36</v>
      </c>
      <c r="O139" s="6">
        <v>320</v>
      </c>
      <c r="P139" s="6">
        <v>257.61</v>
      </c>
      <c r="Q139" s="6">
        <v>296.45</v>
      </c>
      <c r="R139" s="6">
        <f t="shared" si="0"/>
        <v>-0.1</v>
      </c>
      <c r="S139" s="6">
        <f t="shared" si="1"/>
        <v>-13.19</v>
      </c>
      <c r="T139" s="6">
        <v>277.24</v>
      </c>
      <c r="U139" s="6">
        <v>303.7</v>
      </c>
      <c r="V139" s="6">
        <f t="shared" si="2"/>
        <v>-26.45999999999998</v>
      </c>
      <c r="W139" s="6">
        <f t="shared" si="3"/>
        <v>-8.7125452749423715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320</v>
      </c>
      <c r="E140" s="6">
        <v>320</v>
      </c>
      <c r="F140" s="6">
        <v>320</v>
      </c>
      <c r="G140" s="6">
        <v>440</v>
      </c>
      <c r="H140" s="6">
        <v>449.95</v>
      </c>
      <c r="I140" s="6">
        <v>460</v>
      </c>
      <c r="J140" s="6">
        <v>400</v>
      </c>
      <c r="K140" s="6">
        <v>419.76</v>
      </c>
      <c r="L140" s="6">
        <v>430</v>
      </c>
      <c r="M140" s="6">
        <v>280</v>
      </c>
      <c r="N140" s="6">
        <v>367.24</v>
      </c>
      <c r="O140" s="6">
        <v>460</v>
      </c>
      <c r="P140" s="6">
        <v>369.82</v>
      </c>
      <c r="Q140" s="6">
        <v>399.5</v>
      </c>
      <c r="R140" s="6">
        <f t="shared" si="0"/>
        <v>-0.7</v>
      </c>
      <c r="S140" s="6">
        <f t="shared" si="1"/>
        <v>-8.08</v>
      </c>
      <c r="T140" s="6">
        <v>386.71</v>
      </c>
      <c r="U140" s="6">
        <v>377.95</v>
      </c>
      <c r="V140" s="6">
        <f t="shared" si="2"/>
        <v>8.7599999999999909</v>
      </c>
      <c r="W140" s="6">
        <f t="shared" si="3"/>
        <v>2.3177669003836598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360</v>
      </c>
      <c r="N141" s="6">
        <v>455.19</v>
      </c>
      <c r="O141" s="6">
        <v>540</v>
      </c>
      <c r="P141" s="6">
        <v>454.64</v>
      </c>
      <c r="Q141" s="6">
        <v>455.96</v>
      </c>
      <c r="R141" s="6">
        <f t="shared" si="0"/>
        <v>0.12</v>
      </c>
      <c r="S141" s="6">
        <f t="shared" si="1"/>
        <v>-0.17</v>
      </c>
      <c r="T141" s="6">
        <v>452.55</v>
      </c>
      <c r="U141" s="6">
        <v>507.5</v>
      </c>
      <c r="V141" s="6">
        <f t="shared" si="2"/>
        <v>-54.949999999999989</v>
      </c>
      <c r="W141" s="6">
        <f t="shared" si="3"/>
        <v>-10.827586206896541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230</v>
      </c>
      <c r="E142" s="6">
        <v>230</v>
      </c>
      <c r="F142" s="6">
        <v>230</v>
      </c>
      <c r="G142" s="6">
        <v>250</v>
      </c>
      <c r="H142" s="6">
        <v>259.92</v>
      </c>
      <c r="I142" s="6">
        <v>270</v>
      </c>
      <c r="J142" s="6">
        <v>280</v>
      </c>
      <c r="K142" s="6">
        <v>293.18</v>
      </c>
      <c r="L142" s="6">
        <v>300</v>
      </c>
      <c r="M142" s="6">
        <v>200</v>
      </c>
      <c r="N142" s="6">
        <v>245.71</v>
      </c>
      <c r="O142" s="6">
        <v>320</v>
      </c>
      <c r="P142" s="6">
        <v>244.85</v>
      </c>
      <c r="Q142" s="6">
        <v>313.83999999999997</v>
      </c>
      <c r="R142" s="6">
        <f t="shared" si="0"/>
        <v>0.35</v>
      </c>
      <c r="S142" s="6">
        <f t="shared" si="1"/>
        <v>-21.71</v>
      </c>
      <c r="T142" s="6">
        <v>271.91000000000003</v>
      </c>
      <c r="U142" s="6">
        <v>348.88</v>
      </c>
      <c r="V142" s="6">
        <f t="shared" si="2"/>
        <v>-76.96999999999997</v>
      </c>
      <c r="W142" s="6">
        <f t="shared" si="3"/>
        <v>-22.062027058014209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45</v>
      </c>
      <c r="H143" s="6">
        <v>52.28</v>
      </c>
      <c r="I143" s="6">
        <v>60</v>
      </c>
      <c r="J143" s="6">
        <v>80</v>
      </c>
      <c r="K143" s="6">
        <v>80</v>
      </c>
      <c r="L143" s="6">
        <v>80</v>
      </c>
      <c r="M143" s="6">
        <v>30</v>
      </c>
      <c r="N143" s="6">
        <v>54.58</v>
      </c>
      <c r="O143" s="6">
        <v>90</v>
      </c>
      <c r="P143" s="6">
        <v>54.12</v>
      </c>
      <c r="Q143" s="6">
        <v>85.65</v>
      </c>
      <c r="R143" s="6">
        <f t="shared" si="0"/>
        <v>0.85</v>
      </c>
      <c r="S143" s="6">
        <f t="shared" si="1"/>
        <v>-36.28</v>
      </c>
      <c r="T143" s="6">
        <v>54.58</v>
      </c>
      <c r="U143" s="6">
        <v>85.66</v>
      </c>
      <c r="V143" s="6">
        <f t="shared" si="2"/>
        <v>-31.08</v>
      </c>
      <c r="W143" s="6">
        <f t="shared" si="3"/>
        <v>-36.28297922017277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80</v>
      </c>
      <c r="H144" s="6">
        <v>94.51</v>
      </c>
      <c r="I144" s="6">
        <v>110</v>
      </c>
      <c r="J144" s="6">
        <v>80</v>
      </c>
      <c r="K144" s="6">
        <v>86.18</v>
      </c>
      <c r="L144" s="6">
        <v>100</v>
      </c>
      <c r="M144" s="6">
        <v>70</v>
      </c>
      <c r="N144" s="6">
        <v>101.62</v>
      </c>
      <c r="O144" s="6">
        <v>160</v>
      </c>
      <c r="P144" s="6">
        <v>100.09</v>
      </c>
      <c r="Q144" s="6">
        <v>57.76</v>
      </c>
      <c r="R144" s="6">
        <f t="shared" si="0"/>
        <v>1.53</v>
      </c>
      <c r="S144" s="6">
        <f t="shared" si="1"/>
        <v>75.930000000000007</v>
      </c>
      <c r="T144" s="6">
        <v>81.61</v>
      </c>
      <c r="U144" s="6">
        <v>96.52</v>
      </c>
      <c r="V144" s="6">
        <f t="shared" si="2"/>
        <v>-14.909999999999997</v>
      </c>
      <c r="W144" s="6">
        <f t="shared" si="3"/>
        <v>-15.447575631993374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220</v>
      </c>
      <c r="E145" s="6">
        <v>220</v>
      </c>
      <c r="F145" s="6">
        <v>220</v>
      </c>
      <c r="G145" s="6">
        <v>180</v>
      </c>
      <c r="H145" s="6">
        <v>194.76</v>
      </c>
      <c r="I145" s="6">
        <v>210</v>
      </c>
      <c r="J145" s="6">
        <v>200</v>
      </c>
      <c r="K145" s="6">
        <v>200</v>
      </c>
      <c r="L145" s="6">
        <v>200</v>
      </c>
      <c r="M145" s="6">
        <v>180</v>
      </c>
      <c r="N145" s="6">
        <v>250.47</v>
      </c>
      <c r="O145" s="6">
        <v>350</v>
      </c>
      <c r="P145" s="6">
        <v>203.98</v>
      </c>
      <c r="Q145" s="6">
        <v>80.75</v>
      </c>
      <c r="R145" s="6">
        <f t="shared" si="0"/>
        <v>22.79</v>
      </c>
      <c r="S145" s="6">
        <f t="shared" si="1"/>
        <v>210.18</v>
      </c>
      <c r="T145" s="6">
        <v>102.1</v>
      </c>
      <c r="U145" s="6">
        <v>100.95</v>
      </c>
      <c r="V145" s="6">
        <f t="shared" si="2"/>
        <v>1.1499999999999915</v>
      </c>
      <c r="W145" s="6">
        <f t="shared" si="3"/>
        <v>1.1391778107974204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153.26</v>
      </c>
      <c r="L146" s="6">
        <v>160</v>
      </c>
      <c r="M146" s="6">
        <v>140</v>
      </c>
      <c r="N146" s="6">
        <v>148.36000000000001</v>
      </c>
      <c r="O146" s="6">
        <v>160</v>
      </c>
      <c r="P146" s="6">
        <v>148.9</v>
      </c>
      <c r="Q146" s="6">
        <v>188.04</v>
      </c>
      <c r="R146" s="6">
        <f t="shared" si="0"/>
        <v>-0.36</v>
      </c>
      <c r="S146" s="6">
        <f t="shared" si="1"/>
        <v>-21.1</v>
      </c>
      <c r="T146" s="6">
        <v>165.93</v>
      </c>
      <c r="U146" s="6">
        <v>151.12</v>
      </c>
      <c r="V146" s="6">
        <f t="shared" si="2"/>
        <v>14.810000000000002</v>
      </c>
      <c r="W146" s="6">
        <f t="shared" si="3"/>
        <v>9.8001588141874123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240</v>
      </c>
      <c r="H147" s="6">
        <v>244.97</v>
      </c>
      <c r="I147" s="6">
        <v>250</v>
      </c>
      <c r="J147" s="6">
        <v>240</v>
      </c>
      <c r="K147" s="6">
        <v>246.62</v>
      </c>
      <c r="L147" s="6">
        <v>250</v>
      </c>
      <c r="M147" s="6">
        <v>160</v>
      </c>
      <c r="N147" s="6">
        <v>228.09</v>
      </c>
      <c r="O147" s="6">
        <v>290</v>
      </c>
      <c r="P147" s="6">
        <v>227.16</v>
      </c>
      <c r="Q147" s="6">
        <v>239.66</v>
      </c>
      <c r="R147" s="6">
        <f t="shared" si="0"/>
        <v>0.41</v>
      </c>
      <c r="S147" s="6">
        <f t="shared" si="1"/>
        <v>-4.83</v>
      </c>
      <c r="T147" s="6">
        <v>233.9</v>
      </c>
      <c r="U147" s="6">
        <v>213.8</v>
      </c>
      <c r="V147" s="6">
        <f t="shared" si="2"/>
        <v>20.099999999999994</v>
      </c>
      <c r="W147" s="6">
        <f t="shared" si="3"/>
        <v>9.4013096351730496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62.37</v>
      </c>
      <c r="O148" s="6">
        <v>80</v>
      </c>
      <c r="P148" s="6">
        <v>62.37</v>
      </c>
      <c r="Q148" s="6">
        <v>72.599999999999994</v>
      </c>
      <c r="R148" s="6">
        <f t="shared" si="0"/>
        <v>0</v>
      </c>
      <c r="S148" s="6">
        <f t="shared" si="1"/>
        <v>-14.09</v>
      </c>
      <c r="T148" s="6">
        <v>67.319999999999993</v>
      </c>
      <c r="U148" s="6">
        <v>71.510000000000005</v>
      </c>
      <c r="V148" s="6">
        <f t="shared" si="2"/>
        <v>-4.1900000000000119</v>
      </c>
      <c r="W148" s="6">
        <f t="shared" si="3"/>
        <v>-5.8593203747727785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344.03</v>
      </c>
      <c r="U149" s="6">
        <v>321.81</v>
      </c>
      <c r="V149" s="6">
        <f t="shared" si="2"/>
        <v>22.21999999999997</v>
      </c>
      <c r="W149" s="6">
        <f t="shared" si="3"/>
        <v>6.9046953171125693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600</v>
      </c>
      <c r="E150" s="6">
        <v>600</v>
      </c>
      <c r="F150" s="6">
        <v>600</v>
      </c>
      <c r="G150" s="6">
        <v>300</v>
      </c>
      <c r="H150" s="6">
        <v>314.85000000000002</v>
      </c>
      <c r="I150" s="6">
        <v>330</v>
      </c>
      <c r="J150" s="6">
        <v>600</v>
      </c>
      <c r="K150" s="6">
        <v>600</v>
      </c>
      <c r="L150" s="6">
        <v>600</v>
      </c>
      <c r="M150" s="6">
        <v>220</v>
      </c>
      <c r="N150" s="6">
        <v>368.84</v>
      </c>
      <c r="O150" s="6">
        <v>600</v>
      </c>
      <c r="P150" s="6">
        <v>355.6</v>
      </c>
      <c r="Q150" s="6">
        <v>372.09</v>
      </c>
      <c r="R150" s="6">
        <f t="shared" si="0"/>
        <v>3.72</v>
      </c>
      <c r="S150" s="6">
        <f t="shared" si="1"/>
        <v>-0.87</v>
      </c>
      <c r="T150" s="6">
        <v>423.98</v>
      </c>
      <c r="U150" s="6">
        <v>538.57000000000005</v>
      </c>
      <c r="V150" s="6">
        <f t="shared" si="2"/>
        <v>-114.59000000000003</v>
      </c>
      <c r="W150" s="6">
        <f t="shared" si="3"/>
        <v>-21.276714261841548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454.04</v>
      </c>
      <c r="O151" s="6">
        <v>469.42</v>
      </c>
      <c r="P151" s="6">
        <v>447.06</v>
      </c>
      <c r="Q151" s="6">
        <v>447.07</v>
      </c>
      <c r="R151" s="6">
        <f t="shared" si="0"/>
        <v>1.56</v>
      </c>
      <c r="S151" s="6">
        <f t="shared" si="1"/>
        <v>1.56</v>
      </c>
      <c r="T151" s="6">
        <v>447.06</v>
      </c>
      <c r="U151" s="6">
        <v>509.02</v>
      </c>
      <c r="V151" s="6">
        <f t="shared" si="2"/>
        <v>-61.95999999999998</v>
      </c>
      <c r="W151" s="6">
        <f t="shared" si="3"/>
        <v>-12.172409728497897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321.18</v>
      </c>
      <c r="O152" s="6">
        <v>450</v>
      </c>
      <c r="P152" s="6">
        <v>321.18</v>
      </c>
      <c r="Q152" s="6">
        <v>307.63</v>
      </c>
      <c r="R152" s="6">
        <f t="shared" si="0"/>
        <v>0</v>
      </c>
      <c r="S152" s="6">
        <f t="shared" si="1"/>
        <v>4.4000000000000004</v>
      </c>
      <c r="T152" s="6">
        <v>315.62</v>
      </c>
      <c r="U152" s="6">
        <v>297.24</v>
      </c>
      <c r="V152" s="6">
        <f t="shared" si="2"/>
        <v>18.379999999999995</v>
      </c>
      <c r="W152" s="6">
        <f t="shared" si="3"/>
        <v>6.1835553761270319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174.23</v>
      </c>
      <c r="O153" s="6">
        <v>260</v>
      </c>
      <c r="P153" s="6">
        <v>174.23</v>
      </c>
      <c r="Q153" s="6">
        <v>167.17</v>
      </c>
      <c r="R153" s="6">
        <f t="shared" si="0"/>
        <v>0</v>
      </c>
      <c r="S153" s="6">
        <f t="shared" si="1"/>
        <v>4.22</v>
      </c>
      <c r="T153" s="6">
        <v>168.69</v>
      </c>
      <c r="U153" s="6">
        <v>160.91</v>
      </c>
      <c r="V153" s="6">
        <f t="shared" si="2"/>
        <v>7.7800000000000011</v>
      </c>
      <c r="W153" s="6">
        <f t="shared" si="3"/>
        <v>4.8350009321981275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65.3</v>
      </c>
      <c r="O154" s="6">
        <v>80</v>
      </c>
      <c r="P154" s="6">
        <v>65.03</v>
      </c>
      <c r="Q154" s="6">
        <v>61.38</v>
      </c>
      <c r="R154" s="6">
        <f t="shared" si="0"/>
        <v>0.42</v>
      </c>
      <c r="S154" s="6">
        <f t="shared" si="1"/>
        <v>6.39</v>
      </c>
      <c r="T154" s="6">
        <v>62.9</v>
      </c>
      <c r="U154" s="6">
        <v>60.95</v>
      </c>
      <c r="V154" s="6">
        <f t="shared" si="2"/>
        <v>1.9499999999999957</v>
      </c>
      <c r="W154" s="6">
        <f t="shared" si="3"/>
        <v>3.1993437243642404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252.06</v>
      </c>
      <c r="O155" s="6">
        <v>270</v>
      </c>
      <c r="P155" s="6">
        <v>252.06</v>
      </c>
      <c r="Q155" s="6">
        <v>241.18</v>
      </c>
      <c r="R155" s="6">
        <f t="shared" ref="R155:R173" si="4">ROUND(N155/P155* 100 - 100,2)</f>
        <v>0</v>
      </c>
      <c r="S155" s="6">
        <f t="shared" ref="S155:S173" si="5">ROUND(N155/Q155* 100 - 100,2)</f>
        <v>4.51</v>
      </c>
      <c r="T155" s="6">
        <v>245.1</v>
      </c>
      <c r="U155" s="6">
        <v>234.79</v>
      </c>
      <c r="V155" s="6">
        <f t="shared" ref="V155:V173" si="6">T155-U155</f>
        <v>10.310000000000002</v>
      </c>
      <c r="W155" s="6">
        <f t="shared" ref="W155:W173" si="7">T155/U155*100-100</f>
        <v>4.3911580561352821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688.69</v>
      </c>
      <c r="O156" s="6">
        <v>850</v>
      </c>
      <c r="P156" s="6">
        <v>688.69</v>
      </c>
      <c r="Q156" s="6">
        <v>656.91</v>
      </c>
      <c r="R156" s="6">
        <f t="shared" si="4"/>
        <v>0</v>
      </c>
      <c r="S156" s="6">
        <f t="shared" si="5"/>
        <v>4.84</v>
      </c>
      <c r="T156" s="6">
        <v>665.65</v>
      </c>
      <c r="U156" s="6">
        <v>625.57000000000005</v>
      </c>
      <c r="V156" s="6">
        <f t="shared" si="6"/>
        <v>40.079999999999927</v>
      </c>
      <c r="W156" s="6">
        <f t="shared" si="7"/>
        <v>6.4069568553479144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544.66999999999996</v>
      </c>
      <c r="O157" s="6">
        <v>900</v>
      </c>
      <c r="P157" s="6">
        <v>544.27</v>
      </c>
      <c r="Q157" s="6">
        <v>499.58</v>
      </c>
      <c r="R157" s="6">
        <f t="shared" si="4"/>
        <v>7.0000000000000007E-2</v>
      </c>
      <c r="S157" s="6">
        <f t="shared" si="5"/>
        <v>9.0299999999999994</v>
      </c>
      <c r="T157" s="6">
        <v>516.79</v>
      </c>
      <c r="U157" s="6">
        <v>480.39</v>
      </c>
      <c r="V157" s="6">
        <f t="shared" si="6"/>
        <v>36.399999999999977</v>
      </c>
      <c r="W157" s="6">
        <f t="shared" si="7"/>
        <v>7.577176877120678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680.92</v>
      </c>
      <c r="O158" s="6">
        <v>900</v>
      </c>
      <c r="P158" s="6">
        <v>680.92</v>
      </c>
      <c r="Q158" s="6">
        <v>656.59</v>
      </c>
      <c r="R158" s="6">
        <f t="shared" si="4"/>
        <v>0</v>
      </c>
      <c r="S158" s="6">
        <f t="shared" si="5"/>
        <v>3.71</v>
      </c>
      <c r="T158" s="6">
        <v>665.62</v>
      </c>
      <c r="U158" s="6">
        <v>622.49</v>
      </c>
      <c r="V158" s="6">
        <f t="shared" si="6"/>
        <v>43.129999999999995</v>
      </c>
      <c r="W158" s="6">
        <f t="shared" si="7"/>
        <v>6.9286253594435152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318.06</v>
      </c>
      <c r="O159" s="6">
        <v>490</v>
      </c>
      <c r="P159" s="6">
        <v>318.06</v>
      </c>
      <c r="Q159" s="6">
        <v>301.89999999999998</v>
      </c>
      <c r="R159" s="6">
        <f t="shared" si="4"/>
        <v>0</v>
      </c>
      <c r="S159" s="6">
        <f t="shared" si="5"/>
        <v>5.35</v>
      </c>
      <c r="T159" s="6">
        <v>308.19</v>
      </c>
      <c r="U159" s="6">
        <v>292.81</v>
      </c>
      <c r="V159" s="6">
        <f t="shared" si="6"/>
        <v>15.379999999999995</v>
      </c>
      <c r="W159" s="6">
        <f t="shared" si="7"/>
        <v>5.2525528499709679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2499</v>
      </c>
      <c r="V160" s="6">
        <f t="shared" si="6"/>
        <v>0</v>
      </c>
      <c r="W160" s="6">
        <f t="shared" si="7"/>
        <v>0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611.98</v>
      </c>
      <c r="U161" s="6">
        <v>599</v>
      </c>
      <c r="V161" s="6">
        <f t="shared" si="6"/>
        <v>12.980000000000018</v>
      </c>
      <c r="W161" s="6">
        <f t="shared" si="7"/>
        <v>2.1669449081802981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1412.48</v>
      </c>
      <c r="U162" s="6">
        <v>1185.21</v>
      </c>
      <c r="V162" s="6">
        <f t="shared" si="6"/>
        <v>227.26999999999998</v>
      </c>
      <c r="W162" s="6">
        <f t="shared" si="7"/>
        <v>19.175504762869025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4.66</v>
      </c>
      <c r="R163" s="6">
        <f t="shared" si="4"/>
        <v>0</v>
      </c>
      <c r="S163" s="6">
        <f t="shared" si="5"/>
        <v>49.14</v>
      </c>
      <c r="T163" s="6">
        <v>6.01</v>
      </c>
      <c r="U163" s="6">
        <v>5.99</v>
      </c>
      <c r="V163" s="6">
        <f t="shared" si="6"/>
        <v>1.9999999999999574E-2</v>
      </c>
      <c r="W163" s="6">
        <f t="shared" si="7"/>
        <v>0.33388981636059611</v>
      </c>
      <c r="X163" s="9">
        <v>41</v>
      </c>
      <c r="Y163" s="1"/>
    </row>
    <row r="164" spans="1:25" x14ac:dyDescent="0.3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2535.14</v>
      </c>
      <c r="U164" s="6">
        <v>1976.5</v>
      </c>
      <c r="V164" s="6">
        <f t="shared" si="6"/>
        <v>558.63999999999987</v>
      </c>
      <c r="W164" s="6">
        <f t="shared" si="7"/>
        <v>28.264103212749802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1494.16</v>
      </c>
      <c r="O165" s="6">
        <v>2350</v>
      </c>
      <c r="P165" s="6">
        <v>1491.51</v>
      </c>
      <c r="Q165" s="6">
        <v>1324.06</v>
      </c>
      <c r="R165" s="6">
        <f t="shared" si="4"/>
        <v>0.18</v>
      </c>
      <c r="S165" s="6">
        <f t="shared" si="5"/>
        <v>12.85</v>
      </c>
      <c r="T165" s="6">
        <v>1426.49</v>
      </c>
      <c r="U165" s="6">
        <v>1273.03</v>
      </c>
      <c r="V165" s="6">
        <f t="shared" si="6"/>
        <v>153.46000000000004</v>
      </c>
      <c r="W165" s="6">
        <f t="shared" si="7"/>
        <v>12.054704131088826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384.75</v>
      </c>
      <c r="R166" s="6">
        <f t="shared" si="4"/>
        <v>0</v>
      </c>
      <c r="S166" s="6">
        <f t="shared" si="5"/>
        <v>4.51</v>
      </c>
      <c r="T166" s="6">
        <v>395.67</v>
      </c>
      <c r="U166" s="6">
        <v>380.66</v>
      </c>
      <c r="V166" s="6">
        <f t="shared" si="6"/>
        <v>15.009999999999991</v>
      </c>
      <c r="W166" s="6">
        <f t="shared" si="7"/>
        <v>3.9431513686754442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150</v>
      </c>
      <c r="H167" s="6">
        <v>150</v>
      </c>
      <c r="I167" s="6">
        <v>150</v>
      </c>
      <c r="J167" s="6">
        <v>137.5</v>
      </c>
      <c r="K167" s="6">
        <v>137.5</v>
      </c>
      <c r="L167" s="6">
        <v>137.5</v>
      </c>
      <c r="M167" s="6">
        <v>130</v>
      </c>
      <c r="N167" s="6">
        <v>141.61000000000001</v>
      </c>
      <c r="O167" s="6">
        <v>160</v>
      </c>
      <c r="P167" s="6">
        <v>141.6</v>
      </c>
      <c r="Q167" s="6">
        <v>132</v>
      </c>
      <c r="R167" s="6">
        <f t="shared" si="4"/>
        <v>0.01</v>
      </c>
      <c r="S167" s="6">
        <f t="shared" si="5"/>
        <v>7.28</v>
      </c>
      <c r="T167" s="6">
        <v>133.97999999999999</v>
      </c>
      <c r="U167" s="6">
        <v>130.71</v>
      </c>
      <c r="V167" s="6">
        <f t="shared" si="6"/>
        <v>3.2699999999999818</v>
      </c>
      <c r="W167" s="6">
        <f t="shared" si="7"/>
        <v>2.5017213679136887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6.31</v>
      </c>
      <c r="O168" s="6">
        <v>7</v>
      </c>
      <c r="P168" s="6">
        <v>6.31</v>
      </c>
      <c r="Q168" s="6">
        <v>6.24</v>
      </c>
      <c r="R168" s="6">
        <f t="shared" si="4"/>
        <v>0</v>
      </c>
      <c r="S168" s="6">
        <f t="shared" si="5"/>
        <v>1.1200000000000001</v>
      </c>
      <c r="T168" s="6">
        <v>6.24</v>
      </c>
      <c r="U168" s="6">
        <v>6.22</v>
      </c>
      <c r="V168" s="6">
        <f t="shared" si="6"/>
        <v>2.0000000000000462E-2</v>
      </c>
      <c r="W168" s="6">
        <f t="shared" si="7"/>
        <v>0.32154340836012807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313.60000000000002</v>
      </c>
      <c r="E169" s="6">
        <v>313.60000000000002</v>
      </c>
      <c r="F169" s="6">
        <v>313.60000000000002</v>
      </c>
      <c r="G169" s="6">
        <v>312.38</v>
      </c>
      <c r="H169" s="6">
        <v>312.38</v>
      </c>
      <c r="I169" s="6">
        <v>312.38</v>
      </c>
      <c r="J169" s="6">
        <v>312.38</v>
      </c>
      <c r="K169" s="6">
        <v>312.38</v>
      </c>
      <c r="L169" s="6">
        <v>312.38</v>
      </c>
      <c r="M169" s="6">
        <v>310.70999999999998</v>
      </c>
      <c r="N169" s="6">
        <v>312.52999999999997</v>
      </c>
      <c r="O169" s="6">
        <v>314.67</v>
      </c>
      <c r="P169" s="6">
        <v>299.37</v>
      </c>
      <c r="Q169" s="6">
        <v>273.33999999999997</v>
      </c>
      <c r="R169" s="6">
        <f t="shared" si="4"/>
        <v>4.4000000000000004</v>
      </c>
      <c r="S169" s="6">
        <f t="shared" si="5"/>
        <v>14.34</v>
      </c>
      <c r="T169" s="6">
        <v>294.18</v>
      </c>
      <c r="U169" s="6">
        <v>256.66000000000003</v>
      </c>
      <c r="V169" s="6">
        <f t="shared" si="6"/>
        <v>37.519999999999982</v>
      </c>
      <c r="W169" s="6">
        <f t="shared" si="7"/>
        <v>14.618561521078448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326.2</v>
      </c>
      <c r="E170" s="6">
        <v>326.2</v>
      </c>
      <c r="F170" s="6">
        <v>326.2</v>
      </c>
      <c r="G170" s="6">
        <v>324.67</v>
      </c>
      <c r="H170" s="6">
        <v>324.67</v>
      </c>
      <c r="I170" s="6">
        <v>324.67</v>
      </c>
      <c r="J170" s="6">
        <v>325.01</v>
      </c>
      <c r="K170" s="6">
        <v>325.01</v>
      </c>
      <c r="L170" s="6">
        <v>325.01</v>
      </c>
      <c r="M170" s="6">
        <v>323.3</v>
      </c>
      <c r="N170" s="6">
        <v>325.06</v>
      </c>
      <c r="O170" s="6">
        <v>327.2</v>
      </c>
      <c r="P170" s="6">
        <v>311.32</v>
      </c>
      <c r="Q170" s="6">
        <v>285.51</v>
      </c>
      <c r="R170" s="6">
        <f t="shared" si="4"/>
        <v>4.41</v>
      </c>
      <c r="S170" s="6">
        <f t="shared" si="5"/>
        <v>13.85</v>
      </c>
      <c r="T170" s="6">
        <v>306.35000000000002</v>
      </c>
      <c r="U170" s="6">
        <v>261.39</v>
      </c>
      <c r="V170" s="6">
        <f t="shared" si="6"/>
        <v>44.960000000000036</v>
      </c>
      <c r="W170" s="6">
        <f t="shared" si="7"/>
        <v>17.200351964497514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4250</v>
      </c>
      <c r="E171" s="6">
        <v>4250</v>
      </c>
      <c r="F171" s="6">
        <v>4250</v>
      </c>
      <c r="G171" s="6">
        <v>5000</v>
      </c>
      <c r="H171" s="6">
        <v>5099.3500000000004</v>
      </c>
      <c r="I171" s="6">
        <v>5200</v>
      </c>
      <c r="J171" s="6">
        <v>4084.5</v>
      </c>
      <c r="K171" s="6">
        <v>4084.5</v>
      </c>
      <c r="L171" s="6">
        <v>4084.5</v>
      </c>
      <c r="M171" s="6">
        <v>4000</v>
      </c>
      <c r="N171" s="6">
        <v>4454.62</v>
      </c>
      <c r="O171" s="6">
        <v>5200</v>
      </c>
      <c r="P171" s="6">
        <v>3961.05</v>
      </c>
      <c r="Q171" s="6">
        <v>3126.07</v>
      </c>
      <c r="R171" s="6">
        <f t="shared" si="4"/>
        <v>12.46</v>
      </c>
      <c r="S171" s="6">
        <f t="shared" si="5"/>
        <v>42.5</v>
      </c>
      <c r="T171" s="6">
        <v>3683.9</v>
      </c>
      <c r="U171" s="6">
        <v>3235.35</v>
      </c>
      <c r="V171" s="6">
        <f t="shared" si="6"/>
        <v>448.55000000000018</v>
      </c>
      <c r="W171" s="6">
        <f t="shared" si="7"/>
        <v>13.86403325760736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110.59</v>
      </c>
      <c r="R173" s="6">
        <f t="shared" si="4"/>
        <v>0</v>
      </c>
      <c r="S173" s="6">
        <f t="shared" si="5"/>
        <v>5.2</v>
      </c>
      <c r="T173" s="6">
        <v>114.99</v>
      </c>
      <c r="U173" s="6">
        <v>108.15</v>
      </c>
      <c r="V173" s="6">
        <f t="shared" si="6"/>
        <v>6.8399999999999892</v>
      </c>
      <c r="W173" s="6">
        <f t="shared" si="7"/>
        <v>6.3245492371705865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2"/>
  <sheetViews>
    <sheetView view="pageBreakPreview" zoomScale="60" zoomScaleNormal="100" workbookViewId="0">
      <selection activeCell="AD26" sqref="AD26"/>
    </sheetView>
  </sheetViews>
  <sheetFormatPr defaultRowHeight="14.4" x14ac:dyDescent="0.3"/>
  <cols>
    <col min="1" max="1" width="4.109375" customWidth="1"/>
    <col min="2" max="2" width="12.6640625" customWidth="1"/>
    <col min="3" max="3" width="7.109375" customWidth="1"/>
    <col min="4" max="24" width="9.109375" customWidth="1"/>
  </cols>
  <sheetData>
    <row r="1" spans="1:25" ht="12" customHeight="1" x14ac:dyDescent="0.3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2" t="s">
        <v>128</v>
      </c>
      <c r="C4" s="32"/>
      <c r="D4" s="32"/>
      <c r="E4" s="32"/>
      <c r="F4" s="32"/>
      <c r="G4" s="32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2" t="s">
        <v>129</v>
      </c>
      <c r="V4" s="32"/>
      <c r="W4" s="32"/>
      <c r="X4" s="32" t="s">
        <v>130</v>
      </c>
      <c r="Y4" s="32"/>
    </row>
    <row r="5" spans="1:25" ht="25.5" customHeight="1" x14ac:dyDescent="0.3">
      <c r="A5" s="16">
        <v>1</v>
      </c>
      <c r="B5" s="33" t="s">
        <v>131</v>
      </c>
      <c r="C5" s="34"/>
      <c r="D5" s="34"/>
      <c r="E5" s="34"/>
      <c r="F5" s="34"/>
      <c r="G5" s="34"/>
      <c r="H5" s="17">
        <v>5100</v>
      </c>
      <c r="I5" s="17">
        <v>4600</v>
      </c>
      <c r="J5" s="17">
        <v>4525</v>
      </c>
      <c r="K5" s="17">
        <v>4600</v>
      </c>
      <c r="L5" s="17">
        <v>4633.2700000000004</v>
      </c>
      <c r="M5" s="17">
        <v>4449.72</v>
      </c>
      <c r="N5" s="17">
        <v>4500</v>
      </c>
      <c r="O5" s="17">
        <v>4649.7299999999996</v>
      </c>
      <c r="P5" s="17">
        <v>4514.9799999999996</v>
      </c>
      <c r="Q5" s="17">
        <v>4466.42</v>
      </c>
      <c r="R5" s="17">
        <v>4550</v>
      </c>
      <c r="S5" s="17">
        <v>4650</v>
      </c>
      <c r="T5" s="17">
        <v>5099.3500000000004</v>
      </c>
      <c r="U5" s="17">
        <f t="shared" ref="U5:U12" si="0">GEOMEAN(H5:T5)</f>
        <v>4637.0634710263103</v>
      </c>
      <c r="V5" s="17">
        <f t="shared" ref="V5:V12" si="1">GEOMEAN(H39:T39)</f>
        <v>4639.371213628855</v>
      </c>
      <c r="W5" s="17">
        <f t="shared" ref="W5:W12" si="2">GEOMEAN(H47:T47)</f>
        <v>4438.0883234455196</v>
      </c>
      <c r="X5" s="18">
        <f t="shared" ref="X5:X12" si="3">U5/V5*100-100</f>
        <v>-4.9742572781525496E-2</v>
      </c>
      <c r="Y5" s="18">
        <f t="shared" ref="Y5:Y12" si="4">U5/W5*100-100</f>
        <v>4.4833525851580163</v>
      </c>
    </row>
    <row r="6" spans="1:25" ht="25.5" customHeight="1" x14ac:dyDescent="0.3">
      <c r="A6" s="16">
        <v>2</v>
      </c>
      <c r="B6" s="33" t="s">
        <v>132</v>
      </c>
      <c r="C6" s="34"/>
      <c r="D6" s="34"/>
      <c r="E6" s="34"/>
      <c r="F6" s="34"/>
      <c r="G6" s="34"/>
      <c r="H6" s="17">
        <v>5050</v>
      </c>
      <c r="I6" s="17">
        <v>4550</v>
      </c>
      <c r="J6" s="17">
        <v>4450</v>
      </c>
      <c r="K6" s="17">
        <v>4550</v>
      </c>
      <c r="L6" s="17">
        <v>4533.2700000000004</v>
      </c>
      <c r="M6" s="17">
        <v>4349.71</v>
      </c>
      <c r="N6" s="17">
        <v>4483.2700000000004</v>
      </c>
      <c r="O6" s="17" t="s">
        <v>133</v>
      </c>
      <c r="P6" s="17">
        <v>4500</v>
      </c>
      <c r="Q6" s="17" t="s">
        <v>133</v>
      </c>
      <c r="R6" s="17">
        <v>4413.32</v>
      </c>
      <c r="S6" s="17">
        <v>4300</v>
      </c>
      <c r="T6" s="17" t="s">
        <v>133</v>
      </c>
      <c r="U6" s="17">
        <f t="shared" si="0"/>
        <v>4513.9706961492902</v>
      </c>
      <c r="V6" s="17">
        <f t="shared" si="1"/>
        <v>4528.1063326105368</v>
      </c>
      <c r="W6" s="17">
        <f t="shared" si="2"/>
        <v>4312.8981355462529</v>
      </c>
      <c r="X6" s="18">
        <f t="shared" si="3"/>
        <v>-0.31217545311258732</v>
      </c>
      <c r="Y6" s="18">
        <f t="shared" si="4"/>
        <v>4.6621217168526954</v>
      </c>
    </row>
    <row r="7" spans="1:25" ht="25.5" customHeight="1" x14ac:dyDescent="0.3">
      <c r="A7" s="16">
        <v>3</v>
      </c>
      <c r="B7" s="33" t="s">
        <v>134</v>
      </c>
      <c r="C7" s="34"/>
      <c r="D7" s="34"/>
      <c r="E7" s="34"/>
      <c r="F7" s="34"/>
      <c r="G7" s="34"/>
      <c r="H7" s="17">
        <v>5000</v>
      </c>
      <c r="I7" s="17">
        <v>4300</v>
      </c>
      <c r="J7" s="17">
        <v>4400</v>
      </c>
      <c r="K7" s="17" t="s">
        <v>133</v>
      </c>
      <c r="L7" s="17">
        <v>4233.2700000000004</v>
      </c>
      <c r="M7" s="17">
        <v>4149.7</v>
      </c>
      <c r="N7" s="17">
        <v>3766.37</v>
      </c>
      <c r="O7" s="17">
        <v>4300</v>
      </c>
      <c r="P7" s="17">
        <v>4150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4275.6575847419081</v>
      </c>
      <c r="V7" s="17">
        <f t="shared" si="1"/>
        <v>4282.0631396906429</v>
      </c>
      <c r="W7" s="17">
        <f t="shared" si="2"/>
        <v>4080.142690103954</v>
      </c>
      <c r="X7" s="18">
        <f t="shared" si="3"/>
        <v>-0.14959038995388596</v>
      </c>
      <c r="Y7" s="18">
        <f t="shared" si="4"/>
        <v>4.791864145147656</v>
      </c>
    </row>
    <row r="8" spans="1:25" ht="25.5" customHeight="1" x14ac:dyDescent="0.3">
      <c r="A8" s="16">
        <v>4</v>
      </c>
      <c r="B8" s="33" t="s">
        <v>135</v>
      </c>
      <c r="C8" s="34"/>
      <c r="D8" s="34"/>
      <c r="E8" s="34"/>
      <c r="F8" s="34"/>
      <c r="G8" s="34"/>
      <c r="H8" s="17" t="s">
        <v>133</v>
      </c>
      <c r="I8" s="17">
        <v>4800</v>
      </c>
      <c r="J8" s="17">
        <v>4700</v>
      </c>
      <c r="K8" s="17">
        <v>4800</v>
      </c>
      <c r="L8" s="17">
        <v>4733.2700000000004</v>
      </c>
      <c r="M8" s="17" t="s">
        <v>133</v>
      </c>
      <c r="N8" s="17" t="s">
        <v>133</v>
      </c>
      <c r="O8" s="17">
        <v>2949.58</v>
      </c>
      <c r="P8" s="17" t="s">
        <v>133</v>
      </c>
      <c r="Q8" s="17">
        <v>4161.7299999999996</v>
      </c>
      <c r="R8" s="17">
        <v>4800</v>
      </c>
      <c r="S8" s="17" t="s">
        <v>133</v>
      </c>
      <c r="T8" s="17" t="s">
        <v>133</v>
      </c>
      <c r="U8" s="17">
        <f t="shared" si="0"/>
        <v>4365.1826313851725</v>
      </c>
      <c r="V8" s="17">
        <f t="shared" si="1"/>
        <v>4365.1826313851725</v>
      </c>
      <c r="W8" s="17">
        <f t="shared" si="2"/>
        <v>3079.2172495881628</v>
      </c>
      <c r="X8" s="18">
        <f t="shared" si="3"/>
        <v>0</v>
      </c>
      <c r="Y8" s="18">
        <f t="shared" si="4"/>
        <v>41.762736356747951</v>
      </c>
    </row>
    <row r="9" spans="1:25" ht="25.5" customHeight="1" x14ac:dyDescent="0.3">
      <c r="A9" s="16">
        <v>5</v>
      </c>
      <c r="B9" s="33" t="s">
        <v>136</v>
      </c>
      <c r="C9" s="34"/>
      <c r="D9" s="34"/>
      <c r="E9" s="34"/>
      <c r="F9" s="34"/>
      <c r="G9" s="34"/>
      <c r="H9" s="17" t="s">
        <v>133</v>
      </c>
      <c r="I9" s="17">
        <v>13000</v>
      </c>
      <c r="J9" s="17">
        <v>15300</v>
      </c>
      <c r="K9" s="17">
        <v>15000</v>
      </c>
      <c r="L9" s="17">
        <v>15800</v>
      </c>
      <c r="M9" s="17">
        <v>14849.92</v>
      </c>
      <c r="N9" s="17">
        <v>13331.23</v>
      </c>
      <c r="O9" s="17" t="s">
        <v>133</v>
      </c>
      <c r="P9" s="17" t="s">
        <v>133</v>
      </c>
      <c r="Q9" s="17">
        <v>16200</v>
      </c>
      <c r="R9" s="17">
        <v>15000</v>
      </c>
      <c r="S9" s="17" t="s">
        <v>133</v>
      </c>
      <c r="T9" s="17" t="s">
        <v>133</v>
      </c>
      <c r="U9" s="17">
        <f t="shared" si="0"/>
        <v>14772.29484364955</v>
      </c>
      <c r="V9" s="17">
        <f t="shared" si="1"/>
        <v>14625.841115552517</v>
      </c>
      <c r="W9" s="17">
        <f t="shared" si="2"/>
        <v>12293.524656210642</v>
      </c>
      <c r="X9" s="18">
        <f t="shared" si="3"/>
        <v>1.0013354236516392</v>
      </c>
      <c r="Y9" s="18">
        <f t="shared" si="4"/>
        <v>20.16321809048182</v>
      </c>
    </row>
    <row r="10" spans="1:25" ht="25.5" customHeight="1" x14ac:dyDescent="0.3">
      <c r="A10" s="16">
        <v>6</v>
      </c>
      <c r="B10" s="33" t="s">
        <v>137</v>
      </c>
      <c r="C10" s="34"/>
      <c r="D10" s="34"/>
      <c r="E10" s="34"/>
      <c r="F10" s="34"/>
      <c r="G10" s="34"/>
      <c r="H10" s="17" t="s">
        <v>133</v>
      </c>
      <c r="I10" s="17">
        <v>10200</v>
      </c>
      <c r="J10" s="17">
        <v>10700</v>
      </c>
      <c r="K10" s="17">
        <v>10300</v>
      </c>
      <c r="L10" s="17">
        <v>10300</v>
      </c>
      <c r="M10" s="17">
        <v>9749.8700000000008</v>
      </c>
      <c r="N10" s="17">
        <v>9863.14</v>
      </c>
      <c r="O10" s="17">
        <v>10049.879999999999</v>
      </c>
      <c r="P10" s="17">
        <v>9800</v>
      </c>
      <c r="Q10" s="17">
        <v>9463.58</v>
      </c>
      <c r="R10" s="17">
        <v>10100</v>
      </c>
      <c r="S10" s="17" t="s">
        <v>133</v>
      </c>
      <c r="T10" s="17" t="s">
        <v>133</v>
      </c>
      <c r="U10" s="17">
        <f t="shared" si="0"/>
        <v>10047.166988558363</v>
      </c>
      <c r="V10" s="17">
        <f t="shared" si="1"/>
        <v>10054.066197222759</v>
      </c>
      <c r="W10" s="17">
        <f t="shared" si="2"/>
        <v>8119.5557984326542</v>
      </c>
      <c r="X10" s="18">
        <f t="shared" si="3"/>
        <v>-6.8621078567204563E-2</v>
      </c>
      <c r="Y10" s="18">
        <f t="shared" si="4"/>
        <v>23.740352772719447</v>
      </c>
    </row>
    <row r="11" spans="1:25" ht="25.5" customHeight="1" x14ac:dyDescent="0.3">
      <c r="A11" s="16">
        <v>7</v>
      </c>
      <c r="B11" s="33" t="s">
        <v>138</v>
      </c>
      <c r="C11" s="34"/>
      <c r="D11" s="34"/>
      <c r="E11" s="34"/>
      <c r="F11" s="34"/>
      <c r="G11" s="34"/>
      <c r="H11" s="17">
        <v>15500</v>
      </c>
      <c r="I11" s="17">
        <v>16300</v>
      </c>
      <c r="J11" s="17">
        <v>16200</v>
      </c>
      <c r="K11" s="17">
        <v>16000</v>
      </c>
      <c r="L11" s="17">
        <v>15566.65</v>
      </c>
      <c r="M11" s="17">
        <v>15849.92</v>
      </c>
      <c r="N11" s="17">
        <v>16500</v>
      </c>
      <c r="O11" s="17">
        <v>16000</v>
      </c>
      <c r="P11" s="17">
        <v>15800</v>
      </c>
      <c r="Q11" s="17">
        <v>16100</v>
      </c>
      <c r="R11" s="17">
        <v>16200</v>
      </c>
      <c r="S11" s="17">
        <v>16500</v>
      </c>
      <c r="T11" s="17">
        <v>15899.79</v>
      </c>
      <c r="U11" s="17">
        <f t="shared" si="0"/>
        <v>16029.199294836431</v>
      </c>
      <c r="V11" s="17">
        <f t="shared" si="1"/>
        <v>15978.07402929921</v>
      </c>
      <c r="W11" s="17">
        <f t="shared" si="2"/>
        <v>12981.695355893386</v>
      </c>
      <c r="X11" s="18">
        <f t="shared" si="3"/>
        <v>0.31997138981500939</v>
      </c>
      <c r="Y11" s="18">
        <f t="shared" si="4"/>
        <v>23.475392507647697</v>
      </c>
    </row>
    <row r="12" spans="1:25" ht="25.5" customHeight="1" x14ac:dyDescent="0.3">
      <c r="A12" s="16">
        <v>8</v>
      </c>
      <c r="B12" s="33" t="s">
        <v>139</v>
      </c>
      <c r="C12" s="34"/>
      <c r="D12" s="34"/>
      <c r="E12" s="34"/>
      <c r="F12" s="34"/>
      <c r="G12" s="34"/>
      <c r="H12" s="17">
        <v>9900</v>
      </c>
      <c r="I12" s="17" t="s">
        <v>133</v>
      </c>
      <c r="J12" s="17">
        <v>11600</v>
      </c>
      <c r="K12" s="17">
        <v>9600</v>
      </c>
      <c r="L12" s="17">
        <v>10783.31</v>
      </c>
      <c r="M12" s="17">
        <v>9849.8700000000008</v>
      </c>
      <c r="N12" s="17">
        <v>11200</v>
      </c>
      <c r="O12" s="17" t="s">
        <v>133</v>
      </c>
      <c r="P12" s="17" t="s">
        <v>133</v>
      </c>
      <c r="Q12" s="17" t="s">
        <v>133</v>
      </c>
      <c r="R12" s="17">
        <v>10500</v>
      </c>
      <c r="S12" s="17">
        <v>10300</v>
      </c>
      <c r="T12" s="17">
        <v>10399.68</v>
      </c>
      <c r="U12" s="17">
        <f t="shared" si="0"/>
        <v>10441.354392892152</v>
      </c>
      <c r="V12" s="17">
        <f t="shared" si="1"/>
        <v>10441.354392892152</v>
      </c>
      <c r="W12" s="17">
        <f t="shared" si="2"/>
        <v>9021.4386636105864</v>
      </c>
      <c r="X12" s="18">
        <f t="shared" si="3"/>
        <v>0</v>
      </c>
      <c r="Y12" s="18">
        <f t="shared" si="4"/>
        <v>15.739349146262242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2" t="s">
        <v>128</v>
      </c>
      <c r="C16" s="32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2" t="s">
        <v>129</v>
      </c>
      <c r="V16" s="32"/>
      <c r="W16" s="32"/>
      <c r="X16" s="32" t="s">
        <v>130</v>
      </c>
      <c r="Y16" s="32"/>
    </row>
    <row r="17" spans="1:25" ht="25.5" customHeight="1" x14ac:dyDescent="0.3">
      <c r="A17" s="16">
        <v>1</v>
      </c>
      <c r="B17" s="33" t="s">
        <v>102</v>
      </c>
      <c r="C17" s="34"/>
      <c r="D17" s="17">
        <v>1465.76</v>
      </c>
      <c r="E17" s="17">
        <v>1460.53</v>
      </c>
      <c r="F17" s="17">
        <v>1520</v>
      </c>
      <c r="G17" s="17">
        <v>1520</v>
      </c>
      <c r="H17" s="17">
        <v>1539.96</v>
      </c>
      <c r="I17" s="17">
        <v>1500</v>
      </c>
      <c r="J17" s="17">
        <v>1536.66</v>
      </c>
      <c r="K17" s="17">
        <v>1557.76</v>
      </c>
      <c r="L17" s="17">
        <v>1546.66</v>
      </c>
      <c r="M17" s="17">
        <v>1468.97</v>
      </c>
      <c r="N17" s="17">
        <v>1514.98</v>
      </c>
      <c r="O17" s="17">
        <v>1600</v>
      </c>
      <c r="P17" s="17">
        <v>1500</v>
      </c>
      <c r="Q17" s="17">
        <v>1506.64</v>
      </c>
      <c r="R17" s="17">
        <v>1470</v>
      </c>
      <c r="S17" s="17">
        <v>1519.98</v>
      </c>
      <c r="T17" s="17">
        <v>1650</v>
      </c>
      <c r="U17" s="17">
        <f>GEOMEAN(D17:T17)</f>
        <v>1521.4981166609516</v>
      </c>
      <c r="V17" s="17">
        <v>1506.78</v>
      </c>
      <c r="W17" s="17">
        <v>1392.27</v>
      </c>
      <c r="X17" s="18">
        <f>U17/V17*100-100</f>
        <v>0.97679267450800467</v>
      </c>
      <c r="Y17" s="18">
        <f>U17/W17*100-100</f>
        <v>9.2818287157628561</v>
      </c>
    </row>
    <row r="18" spans="1:2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3">
      <c r="A21" s="14" t="s">
        <v>127</v>
      </c>
      <c r="B21" s="32" t="s">
        <v>128</v>
      </c>
      <c r="C21" s="32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2" t="s">
        <v>146</v>
      </c>
      <c r="Y21" s="32"/>
    </row>
    <row r="22" spans="1:25" ht="25.5" customHeight="1" x14ac:dyDescent="0.3">
      <c r="A22" s="16">
        <v>1</v>
      </c>
      <c r="B22" s="33" t="s">
        <v>103</v>
      </c>
      <c r="C22" s="34"/>
      <c r="D22" s="18">
        <v>375</v>
      </c>
      <c r="E22" s="18">
        <v>287.35000000000002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171.08077278917085</v>
      </c>
      <c r="N22" s="18">
        <f>M22/M38*100-100</f>
        <v>0</v>
      </c>
      <c r="O22" s="18">
        <v>318.26</v>
      </c>
      <c r="P22" s="18">
        <v>300</v>
      </c>
      <c r="Q22" s="18">
        <v>300</v>
      </c>
      <c r="R22" s="18">
        <v>295</v>
      </c>
      <c r="S22" s="18">
        <v>349.9</v>
      </c>
      <c r="T22" s="18">
        <v>352</v>
      </c>
      <c r="U22" s="18">
        <v>315</v>
      </c>
      <c r="V22" s="18" t="s">
        <v>133</v>
      </c>
      <c r="W22" s="18">
        <f>GEOMEAN(O22:V22)</f>
        <v>317.85922525583311</v>
      </c>
      <c r="X22" s="35">
        <f>W22/W38*100-100</f>
        <v>0</v>
      </c>
      <c r="Y22" s="35"/>
    </row>
    <row r="23" spans="1:25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2" t="s">
        <v>129</v>
      </c>
      <c r="V26" s="32"/>
      <c r="W26" s="32"/>
      <c r="X26" s="32" t="s">
        <v>130</v>
      </c>
      <c r="Y26" s="32"/>
    </row>
    <row r="27" spans="1:25" ht="25.5" customHeight="1" x14ac:dyDescent="0.3">
      <c r="A27" s="16">
        <v>1</v>
      </c>
      <c r="B27" s="19" t="s">
        <v>105</v>
      </c>
      <c r="C27" s="20" t="s">
        <v>106</v>
      </c>
      <c r="D27" s="17">
        <v>2364.08</v>
      </c>
      <c r="E27" s="17">
        <v>2207.4499999999998</v>
      </c>
      <c r="F27" s="17">
        <v>1800</v>
      </c>
      <c r="G27" s="17">
        <v>1800</v>
      </c>
      <c r="H27" s="17">
        <v>2246.86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1721.19</v>
      </c>
      <c r="N27" s="17">
        <v>1722.48</v>
      </c>
      <c r="O27" s="17">
        <v>1600</v>
      </c>
      <c r="P27" s="17">
        <v>1565.95</v>
      </c>
      <c r="Q27" s="17">
        <v>2064.56</v>
      </c>
      <c r="R27" s="17">
        <v>1800</v>
      </c>
      <c r="S27" s="17">
        <v>1792.56</v>
      </c>
      <c r="T27" s="17">
        <v>1500</v>
      </c>
      <c r="U27" s="17">
        <f>GEOMEAN(D27:T27)</f>
        <v>1768.7938618130529</v>
      </c>
      <c r="V27" s="17">
        <v>1767.35</v>
      </c>
      <c r="W27" s="17">
        <v>1697.05</v>
      </c>
      <c r="X27" s="18">
        <f>U27/V27*100-100</f>
        <v>8.1696427592319765E-2</v>
      </c>
      <c r="Y27" s="18">
        <f>U27/W27*100-100</f>
        <v>4.2275632310805804</v>
      </c>
    </row>
    <row r="28" spans="1:25" ht="25.5" customHeight="1" x14ac:dyDescent="0.3">
      <c r="A28" s="16">
        <v>2</v>
      </c>
      <c r="B28" s="19" t="s">
        <v>107</v>
      </c>
      <c r="C28" s="20" t="s">
        <v>106</v>
      </c>
      <c r="D28" s="17">
        <v>2440.11</v>
      </c>
      <c r="E28" s="17">
        <v>2299.77</v>
      </c>
      <c r="F28" s="17">
        <v>2200</v>
      </c>
      <c r="G28" s="17">
        <v>2000</v>
      </c>
      <c r="H28" s="17">
        <v>2460.86</v>
      </c>
      <c r="I28" s="17">
        <v>1993.31</v>
      </c>
      <c r="J28" s="17">
        <v>2000</v>
      </c>
      <c r="K28" s="17">
        <v>1732.7</v>
      </c>
      <c r="L28" s="17">
        <v>1864.34</v>
      </c>
      <c r="M28" s="17">
        <v>2481.5100000000002</v>
      </c>
      <c r="N28" s="17">
        <v>1957.26</v>
      </c>
      <c r="O28" s="17">
        <v>1600</v>
      </c>
      <c r="P28" s="17">
        <v>1930.98</v>
      </c>
      <c r="Q28" s="17">
        <v>2420.94</v>
      </c>
      <c r="R28" s="17">
        <v>2200</v>
      </c>
      <c r="S28" s="17">
        <v>2193.92</v>
      </c>
      <c r="T28" s="17">
        <v>1766.03</v>
      </c>
      <c r="U28" s="17">
        <f>GEOMEAN(D28:T28)</f>
        <v>2073.6140080562968</v>
      </c>
      <c r="V28" s="17">
        <v>2073.61</v>
      </c>
      <c r="W28" s="17">
        <v>1966.06</v>
      </c>
      <c r="X28" s="18">
        <f>U28/V28*100-100</f>
        <v>1.9328881981550694E-4</v>
      </c>
      <c r="Y28" s="18">
        <f>U28/W28*100-100</f>
        <v>5.4705353883552306</v>
      </c>
    </row>
    <row r="29" spans="1:25" ht="25.5" customHeight="1" x14ac:dyDescent="0.3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1746.91</v>
      </c>
      <c r="I29" s="17">
        <v>1266.45</v>
      </c>
      <c r="J29" s="17">
        <v>1466.48</v>
      </c>
      <c r="K29" s="17">
        <v>1032.28</v>
      </c>
      <c r="L29" s="17">
        <v>1000</v>
      </c>
      <c r="M29" s="17">
        <v>1477.52</v>
      </c>
      <c r="N29" s="17">
        <v>1032.28</v>
      </c>
      <c r="O29" s="17">
        <v>900</v>
      </c>
      <c r="P29" s="17">
        <v>900</v>
      </c>
      <c r="Q29" s="17">
        <v>1465.9</v>
      </c>
      <c r="R29" s="17">
        <v>1200</v>
      </c>
      <c r="S29" s="17">
        <v>1449.43</v>
      </c>
      <c r="T29" s="17">
        <v>1232.45</v>
      </c>
      <c r="U29" s="17">
        <f>GEOMEAN(D29:T29)</f>
        <v>1279.2713267851143</v>
      </c>
      <c r="V29" s="17">
        <v>1279.27</v>
      </c>
      <c r="W29" s="17">
        <v>1206.74</v>
      </c>
      <c r="X29" s="18">
        <f>U29/V29*100-100</f>
        <v>1.0371423657318246E-4</v>
      </c>
      <c r="Y29" s="18">
        <f>U29/W29*100-100</f>
        <v>6.0105181551215878</v>
      </c>
    </row>
    <row r="30" spans="1:25" ht="25.5" customHeight="1" x14ac:dyDescent="0.3">
      <c r="A30" s="16">
        <v>4</v>
      </c>
      <c r="B30" s="19" t="s">
        <v>109</v>
      </c>
      <c r="C30" s="20" t="s">
        <v>106</v>
      </c>
      <c r="D30" s="17">
        <v>2238.23</v>
      </c>
      <c r="E30" s="17">
        <v>2292.65</v>
      </c>
      <c r="F30" s="17">
        <v>1800</v>
      </c>
      <c r="G30" s="17">
        <v>1800</v>
      </c>
      <c r="H30" s="17">
        <v>2037.3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2365.63</v>
      </c>
      <c r="N30" s="17">
        <v>2056.5700000000002</v>
      </c>
      <c r="O30" s="17">
        <v>1600</v>
      </c>
      <c r="P30" s="17">
        <v>1565.95</v>
      </c>
      <c r="Q30" s="17">
        <v>2500</v>
      </c>
      <c r="R30" s="17">
        <v>1600</v>
      </c>
      <c r="S30" s="17">
        <v>1698.04</v>
      </c>
      <c r="T30" s="17">
        <v>1500</v>
      </c>
      <c r="U30" s="17">
        <f>GEOMEAN(D30:T30)</f>
        <v>1863.4749806578482</v>
      </c>
      <c r="V30" s="17">
        <v>1848.24</v>
      </c>
      <c r="W30" s="17">
        <v>1749.84</v>
      </c>
      <c r="X30" s="18">
        <f>U30/V30*100-100</f>
        <v>0.82429666373676014</v>
      </c>
      <c r="Y30" s="18">
        <f>U30/W30*100-100</f>
        <v>6.4940212052443798</v>
      </c>
    </row>
    <row r="31" spans="1:25" ht="25.5" customHeight="1" x14ac:dyDescent="0.3">
      <c r="A31" s="16">
        <v>5</v>
      </c>
      <c r="B31" s="19" t="s">
        <v>110</v>
      </c>
      <c r="C31" s="20" t="s">
        <v>111</v>
      </c>
      <c r="D31" s="17">
        <v>487</v>
      </c>
      <c r="E31" s="17">
        <v>461.48</v>
      </c>
      <c r="F31" s="17">
        <v>250</v>
      </c>
      <c r="G31" s="17">
        <v>230</v>
      </c>
      <c r="H31" s="17">
        <v>318.74</v>
      </c>
      <c r="I31" s="17">
        <v>265.66000000000003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286.84307383437744</v>
      </c>
      <c r="V31" s="17">
        <v>286.83999999999997</v>
      </c>
      <c r="W31" s="17">
        <v>272.61</v>
      </c>
      <c r="X31" s="18">
        <f>U31/V31*100-100</f>
        <v>1.0716198498954554E-3</v>
      </c>
      <c r="Y31" s="18">
        <f>U31/W31*100-100</f>
        <v>5.2210387859496876</v>
      </c>
    </row>
    <row r="32" spans="1:25" ht="30" customHeight="1" x14ac:dyDescent="0.3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6.4" x14ac:dyDescent="0.3">
      <c r="A33" s="15" t="s">
        <v>127</v>
      </c>
      <c r="B33" s="32" t="s">
        <v>128</v>
      </c>
      <c r="C33" s="32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41" t="s">
        <v>152</v>
      </c>
      <c r="W33" s="41"/>
      <c r="X33" s="32" t="s">
        <v>153</v>
      </c>
      <c r="Y33" s="32"/>
    </row>
    <row r="34" spans="1:25" ht="27" customHeight="1" x14ac:dyDescent="0.3">
      <c r="A34" s="21">
        <v>1</v>
      </c>
      <c r="B34" s="38" t="s">
        <v>154</v>
      </c>
      <c r="C34" s="38"/>
      <c r="D34" s="21" t="s">
        <v>155</v>
      </c>
      <c r="E34" s="23">
        <v>1253.3</v>
      </c>
      <c r="F34" s="23">
        <v>1253.3</v>
      </c>
      <c r="G34" s="23">
        <v>1150</v>
      </c>
      <c r="H34" s="23">
        <v>1100</v>
      </c>
      <c r="I34" s="23">
        <v>1120</v>
      </c>
      <c r="J34" s="23">
        <v>1050</v>
      </c>
      <c r="K34" s="23">
        <v>1071.6600000000001</v>
      </c>
      <c r="L34" s="23">
        <v>1158.18</v>
      </c>
      <c r="M34" s="23">
        <v>1079.98</v>
      </c>
      <c r="N34" s="23">
        <v>1160</v>
      </c>
      <c r="O34" s="23">
        <v>1155.82</v>
      </c>
      <c r="P34" s="23">
        <v>1086.8499999999999</v>
      </c>
      <c r="Q34" s="23">
        <v>1139.9100000000001</v>
      </c>
      <c r="R34" s="23">
        <v>1323.32</v>
      </c>
      <c r="S34" s="23">
        <v>1290</v>
      </c>
      <c r="T34" s="23">
        <v>1199.97</v>
      </c>
      <c r="U34" s="23">
        <v>1243.3</v>
      </c>
      <c r="V34" s="24">
        <f>GEOMEAN(E34:U34)</f>
        <v>1164.1648181119467</v>
      </c>
      <c r="W34" s="24">
        <v>1152.7038392461798</v>
      </c>
      <c r="X34" s="39">
        <f>+ROUND(V34/W34*100-100,2)</f>
        <v>0.99</v>
      </c>
      <c r="Y34" s="40"/>
    </row>
    <row r="35" spans="1:25" ht="25.5" customHeight="1" x14ac:dyDescent="0.3">
      <c r="A35" s="21">
        <v>2</v>
      </c>
      <c r="B35" s="38" t="s">
        <v>156</v>
      </c>
      <c r="C35" s="38"/>
      <c r="D35" s="21" t="s">
        <v>157</v>
      </c>
      <c r="E35" s="23">
        <v>165.39</v>
      </c>
      <c r="F35" s="23">
        <v>158.62</v>
      </c>
      <c r="G35" s="23">
        <v>135</v>
      </c>
      <c r="H35" s="23">
        <v>144</v>
      </c>
      <c r="I35" s="23">
        <v>162.82</v>
      </c>
      <c r="J35" s="23">
        <v>140</v>
      </c>
      <c r="K35" s="23">
        <v>126</v>
      </c>
      <c r="L35" s="23">
        <v>146.9</v>
      </c>
      <c r="M35" s="23">
        <v>143.26</v>
      </c>
      <c r="N35" s="23">
        <v>150.04</v>
      </c>
      <c r="O35" s="23">
        <v>158.74</v>
      </c>
      <c r="P35" s="23">
        <v>147.47999999999999</v>
      </c>
      <c r="Q35" s="23">
        <v>130</v>
      </c>
      <c r="R35" s="23">
        <v>146.66</v>
      </c>
      <c r="S35" s="23">
        <v>145</v>
      </c>
      <c r="T35" s="23">
        <v>159</v>
      </c>
      <c r="U35" s="23">
        <v>140</v>
      </c>
      <c r="V35" s="24">
        <f>GEOMEAN(E35:U35)</f>
        <v>146.58836038702302</v>
      </c>
      <c r="W35" s="24">
        <v>144.88530324041832</v>
      </c>
      <c r="X35" s="39">
        <f>+ROUND(V35/W35*100-100,2)</f>
        <v>1.18</v>
      </c>
      <c r="Y35" s="40"/>
    </row>
    <row r="36" spans="1:25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3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300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317.85922525583311</v>
      </c>
      <c r="X38" s="12"/>
      <c r="Y38" s="12"/>
    </row>
    <row r="39" spans="1:25" hidden="1" x14ac:dyDescent="0.3">
      <c r="A39" s="1"/>
      <c r="B39" s="1"/>
      <c r="C39" s="1"/>
      <c r="D39" s="1"/>
      <c r="E39" s="1"/>
      <c r="F39" s="1"/>
      <c r="G39" s="1"/>
      <c r="H39" s="1">
        <v>5100</v>
      </c>
      <c r="I39" s="1">
        <v>4600</v>
      </c>
      <c r="J39" s="1">
        <v>4525</v>
      </c>
      <c r="K39" s="1">
        <v>4600</v>
      </c>
      <c r="L39" s="1">
        <v>4633.2700000000004</v>
      </c>
      <c r="M39" s="1">
        <v>4449.72</v>
      </c>
      <c r="N39" s="1">
        <v>4500</v>
      </c>
      <c r="O39" s="1">
        <v>4649.7299999999996</v>
      </c>
      <c r="P39" s="1">
        <v>4514.9799999999996</v>
      </c>
      <c r="Q39" s="1">
        <v>4446.54</v>
      </c>
      <c r="R39" s="1">
        <v>4600</v>
      </c>
      <c r="S39" s="1">
        <v>4650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3">
      <c r="A40" s="1"/>
      <c r="B40" s="1"/>
      <c r="C40" s="1"/>
      <c r="D40" s="1"/>
      <c r="E40" s="1"/>
      <c r="F40" s="1"/>
      <c r="G40" s="1"/>
      <c r="H40" s="1">
        <v>5050</v>
      </c>
      <c r="I40" s="1">
        <v>4550</v>
      </c>
      <c r="J40" s="1">
        <v>4450</v>
      </c>
      <c r="K40" s="1">
        <v>4550</v>
      </c>
      <c r="L40" s="1">
        <v>4533.2700000000004</v>
      </c>
      <c r="M40" s="1">
        <v>4349.71</v>
      </c>
      <c r="N40" s="1">
        <v>4483.2700000000004</v>
      </c>
      <c r="O40" s="1" t="s">
        <v>133</v>
      </c>
      <c r="P40" s="1">
        <v>4500</v>
      </c>
      <c r="Q40" s="1" t="s">
        <v>133</v>
      </c>
      <c r="R40" s="1">
        <v>4450</v>
      </c>
      <c r="S40" s="1">
        <v>4400</v>
      </c>
      <c r="T40" s="1" t="s">
        <v>133</v>
      </c>
      <c r="U40" s="1"/>
      <c r="V40" s="1"/>
      <c r="W40" s="1"/>
      <c r="X40" s="1"/>
      <c r="Y40" s="1"/>
    </row>
    <row r="41" spans="1:25" hidden="1" x14ac:dyDescent="0.3">
      <c r="A41" s="1"/>
      <c r="B41" s="1"/>
      <c r="C41" s="1"/>
      <c r="D41" s="1"/>
      <c r="E41" s="1"/>
      <c r="F41" s="1"/>
      <c r="G41" s="1"/>
      <c r="H41" s="1">
        <v>5000</v>
      </c>
      <c r="I41" s="1">
        <v>4300</v>
      </c>
      <c r="J41" s="1">
        <v>4400</v>
      </c>
      <c r="K41" s="1" t="s">
        <v>133</v>
      </c>
      <c r="L41" s="1">
        <v>4233.2700000000004</v>
      </c>
      <c r="M41" s="1">
        <v>4149.7</v>
      </c>
      <c r="N41" s="1">
        <v>3766.37</v>
      </c>
      <c r="O41" s="1">
        <v>4300</v>
      </c>
      <c r="P41" s="1">
        <v>4200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4700</v>
      </c>
      <c r="K42" s="1">
        <v>4800</v>
      </c>
      <c r="L42" s="1">
        <v>4733.2700000000004</v>
      </c>
      <c r="M42" s="1" t="s">
        <v>133</v>
      </c>
      <c r="N42" s="1" t="s">
        <v>133</v>
      </c>
      <c r="O42" s="1">
        <v>2949.58</v>
      </c>
      <c r="P42" s="1" t="s">
        <v>133</v>
      </c>
      <c r="Q42" s="1">
        <v>4161.7299999999996</v>
      </c>
      <c r="R42" s="1">
        <v>4800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15300</v>
      </c>
      <c r="K43" s="1">
        <v>15000</v>
      </c>
      <c r="L43" s="1">
        <v>16283.32</v>
      </c>
      <c r="M43" s="1">
        <v>14449.91</v>
      </c>
      <c r="N43" s="1">
        <v>13331.23</v>
      </c>
      <c r="O43" s="1" t="s">
        <v>133</v>
      </c>
      <c r="P43" s="1" t="s">
        <v>133</v>
      </c>
      <c r="Q43" s="1">
        <v>16159.7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10300</v>
      </c>
      <c r="L44" s="1">
        <v>10200</v>
      </c>
      <c r="M44" s="1">
        <v>9749.8700000000008</v>
      </c>
      <c r="N44" s="1">
        <v>9863.14</v>
      </c>
      <c r="O44" s="1">
        <v>10049.879999999999</v>
      </c>
      <c r="P44" s="1">
        <v>9800</v>
      </c>
      <c r="Q44" s="1">
        <v>9527.85</v>
      </c>
      <c r="R44" s="1">
        <v>10200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3">
      <c r="A45" s="1"/>
      <c r="B45" s="1"/>
      <c r="C45" s="1"/>
      <c r="D45" s="1"/>
      <c r="E45" s="1"/>
      <c r="F45" s="1"/>
      <c r="G45" s="1"/>
      <c r="H45" s="1">
        <v>15500</v>
      </c>
      <c r="I45" s="1">
        <v>16300</v>
      </c>
      <c r="J45" s="1">
        <v>16000</v>
      </c>
      <c r="K45" s="1">
        <v>16000</v>
      </c>
      <c r="L45" s="1">
        <v>15566.65</v>
      </c>
      <c r="M45" s="1">
        <v>15749.92</v>
      </c>
      <c r="N45" s="1">
        <v>16500</v>
      </c>
      <c r="O45" s="1">
        <v>16000</v>
      </c>
      <c r="P45" s="1">
        <v>15800</v>
      </c>
      <c r="Q45" s="1">
        <v>16028.85</v>
      </c>
      <c r="R45" s="1">
        <v>16200</v>
      </c>
      <c r="S45" s="1">
        <v>16200</v>
      </c>
      <c r="T45" s="1">
        <v>15899.79</v>
      </c>
      <c r="U45" s="1"/>
      <c r="V45" s="1"/>
      <c r="W45" s="1"/>
      <c r="X45" s="1"/>
      <c r="Y45" s="1"/>
    </row>
    <row r="46" spans="1:25" hidden="1" x14ac:dyDescent="0.3">
      <c r="A46" s="1"/>
      <c r="B46" s="1"/>
      <c r="C46" s="1"/>
      <c r="D46" s="1"/>
      <c r="E46" s="1"/>
      <c r="F46" s="1"/>
      <c r="G46" s="1"/>
      <c r="H46" s="1">
        <v>9900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9849.8700000000008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10300</v>
      </c>
      <c r="T46" s="1">
        <v>10399.68</v>
      </c>
      <c r="U46" s="1"/>
      <c r="V46" s="1"/>
      <c r="W46" s="1"/>
      <c r="X46" s="1"/>
      <c r="Y46" s="1"/>
    </row>
    <row r="47" spans="1:25" hidden="1" x14ac:dyDescent="0.3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4224.93</v>
      </c>
      <c r="N47" s="1">
        <v>4300</v>
      </c>
      <c r="O47" s="1">
        <v>4549.7299999999996</v>
      </c>
      <c r="P47" s="1">
        <v>4224.93</v>
      </c>
      <c r="Q47" s="1">
        <v>4299.42</v>
      </c>
      <c r="R47" s="1">
        <v>4300</v>
      </c>
      <c r="S47" s="1">
        <v>4350</v>
      </c>
      <c r="T47" s="1">
        <v>5399.38</v>
      </c>
      <c r="U47" s="1"/>
      <c r="V47" s="1"/>
      <c r="W47" s="1"/>
      <c r="X47" s="1"/>
      <c r="Y47" s="1"/>
    </row>
    <row r="48" spans="1:25" hidden="1" x14ac:dyDescent="0.3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4350</v>
      </c>
      <c r="L48" s="1">
        <v>4466.6000000000004</v>
      </c>
      <c r="M48" s="1">
        <v>4124.92</v>
      </c>
      <c r="N48" s="1">
        <v>4400</v>
      </c>
      <c r="O48" s="1" t="s">
        <v>133</v>
      </c>
      <c r="P48" s="1">
        <v>4224.93</v>
      </c>
      <c r="Q48" s="1" t="s">
        <v>133</v>
      </c>
      <c r="R48" s="1">
        <v>4200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3949.68</v>
      </c>
      <c r="N49" s="1">
        <v>4000</v>
      </c>
      <c r="O49" s="1">
        <v>4149.7</v>
      </c>
      <c r="P49" s="1">
        <v>4049.69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3200</v>
      </c>
      <c r="J50" s="1">
        <v>3000</v>
      </c>
      <c r="K50" s="1">
        <v>3200</v>
      </c>
      <c r="L50" s="1">
        <v>3300</v>
      </c>
      <c r="M50" s="1" t="s">
        <v>133</v>
      </c>
      <c r="N50" s="1" t="s">
        <v>133</v>
      </c>
      <c r="O50" s="1">
        <v>2449.4899999999998</v>
      </c>
      <c r="P50" s="1" t="s">
        <v>133</v>
      </c>
      <c r="Q50" s="1">
        <v>3409.65</v>
      </c>
      <c r="R50" s="1">
        <v>3100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13800</v>
      </c>
      <c r="L51" s="1">
        <v>11500</v>
      </c>
      <c r="M51" s="1">
        <v>12399.6</v>
      </c>
      <c r="N51" s="1">
        <v>13000</v>
      </c>
      <c r="O51" s="1" t="s">
        <v>133</v>
      </c>
      <c r="P51" s="1" t="s">
        <v>133</v>
      </c>
      <c r="Q51" s="1">
        <v>13098.67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8250</v>
      </c>
      <c r="J52" s="1">
        <v>8200</v>
      </c>
      <c r="K52" s="1">
        <v>8300</v>
      </c>
      <c r="L52" s="1">
        <v>8500</v>
      </c>
      <c r="M52" s="1">
        <v>7999.84</v>
      </c>
      <c r="N52" s="1">
        <v>8200</v>
      </c>
      <c r="O52" s="1">
        <v>8249.85</v>
      </c>
      <c r="P52" s="1">
        <v>8300</v>
      </c>
      <c r="Q52" s="1">
        <v>7231.86</v>
      </c>
      <c r="R52" s="1">
        <v>8033.2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13000</v>
      </c>
      <c r="I53" s="1">
        <v>13000</v>
      </c>
      <c r="J53" s="1">
        <v>12699</v>
      </c>
      <c r="K53" s="1">
        <v>13150</v>
      </c>
      <c r="L53" s="1">
        <v>13200</v>
      </c>
      <c r="M53" s="1">
        <v>12949.9</v>
      </c>
      <c r="N53" s="1">
        <v>13100</v>
      </c>
      <c r="O53" s="1">
        <v>12247.45</v>
      </c>
      <c r="P53" s="1">
        <v>12774.78</v>
      </c>
      <c r="Q53" s="1">
        <v>12885.98</v>
      </c>
      <c r="R53" s="1">
        <v>12916.58</v>
      </c>
      <c r="S53" s="1">
        <v>13000</v>
      </c>
      <c r="T53" s="1">
        <v>13899.76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8900</v>
      </c>
      <c r="S54" s="1">
        <v>8200</v>
      </c>
      <c r="T54" s="1">
        <v>9699.66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Umer Farooq (Statistical Assistant)</cp:lastModifiedBy>
  <cp:lastPrinted>2026-07-16T11:47:08Z</cp:lastPrinted>
  <dcterms:created xsi:type="dcterms:W3CDTF">2026-07-16T11:14:42Z</dcterms:created>
  <dcterms:modified xsi:type="dcterms:W3CDTF">2026-07-17T05:27:07Z</dcterms:modified>
</cp:coreProperties>
</file>