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3. March\05.03.2026\SPI Email 05.03.2026\E-Office File\"/>
    </mc:Choice>
  </mc:AlternateContent>
  <xr:revisionPtr revIDLastSave="0" documentId="13_ncr:1_{E32CEE3A-2442-4E54-BC91-70FC26A39343}" xr6:coauthVersionLast="47" xr6:coauthVersionMax="47" xr10:uidLastSave="{00000000-0000-0000-0000-000000000000}"/>
  <bookViews>
    <workbookView xWindow="-120" yWindow="-120" windowWidth="29040" windowHeight="15840" activeTab="1" xr2:uid="{5419DCAA-4903-4E68-9461-1F8EFC67C58A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Y29" i="9"/>
  <c r="U29" i="9"/>
  <c r="X29" i="9" s="1"/>
  <c r="U28" i="9"/>
  <c r="X28" i="9" s="1"/>
  <c r="U27" i="9"/>
  <c r="Y27" i="9" s="1"/>
  <c r="W38" i="9"/>
  <c r="M38" i="9"/>
  <c r="W22" i="9"/>
  <c r="M22" i="9"/>
  <c r="U17" i="9"/>
  <c r="X17" i="9" s="1"/>
  <c r="W12" i="9"/>
  <c r="Y12" i="9" s="1"/>
  <c r="V12" i="9"/>
  <c r="U12" i="9"/>
  <c r="W11" i="9"/>
  <c r="Y11" i="9" s="1"/>
  <c r="V11" i="9"/>
  <c r="U11" i="9"/>
  <c r="X11" i="9" s="1"/>
  <c r="W10" i="9"/>
  <c r="V10" i="9"/>
  <c r="U10" i="9"/>
  <c r="W9" i="9"/>
  <c r="V9" i="9"/>
  <c r="U9" i="9"/>
  <c r="Y9" i="9" s="1"/>
  <c r="W8" i="9"/>
  <c r="V8" i="9"/>
  <c r="U8" i="9"/>
  <c r="W7" i="9"/>
  <c r="Y7" i="9" s="1"/>
  <c r="V7" i="9"/>
  <c r="U7" i="9"/>
  <c r="W6" i="9"/>
  <c r="V6" i="9"/>
  <c r="U6" i="9"/>
  <c r="W5" i="9"/>
  <c r="V5" i="9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28" i="9" l="1"/>
  <c r="X8" i="9"/>
  <c r="Y6" i="9"/>
  <c r="X7" i="9"/>
  <c r="Y8" i="9"/>
  <c r="Y10" i="9"/>
  <c r="X12" i="9"/>
  <c r="X27" i="9"/>
  <c r="X31" i="9"/>
  <c r="Y17" i="9"/>
  <c r="X22" i="9"/>
  <c r="Y30" i="9"/>
  <c r="X6" i="9"/>
  <c r="X10" i="9"/>
  <c r="X5" i="9"/>
  <c r="X9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<sst xmlns="http://schemas.openxmlformats.org/spreadsheetml/2006/main" count="631" uniqueCount="159">
  <si>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</si>
  <si>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</si>
  <si>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</si>
  <si>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</si>
  <si>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</si>
  <si>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</si>
  <si>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05-03-2026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</si>
  <si>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</si>
  <si>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</si>
  <si>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</si>
  <si>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</si>
  <si>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</si>
  <si>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</si>
  <si>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</si>
  <si>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</si>
  <si>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</si>
  <si>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</si>
  <si>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</si>
  <si>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</si>
  <si>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</si>
  <si>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</si>
  <si>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</si>
  <si>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</si>
  <si>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</si>
  <si>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</si>
  <si>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</si>
  <si>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</si>
  <si>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</si>
  <si>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</si>
  <si>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</si>
  <si>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</si>
  <si>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</si>
  <si>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</si>
  <si>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</si>
  <si>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</si>
  <si>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</si>
  <si>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</si>
  <si>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</si>
  <si>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</si>
  <si>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</si>
  <si>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</si>
  <si>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</si>
  <si>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</si>
  <si>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</si>
  <si>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</si>
  <si>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</si>
  <si>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</si>
  <si>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</si>
  <si>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</si>
  <si>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</si>
  <si>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</si>
  <si>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</si>
  <si>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</si>
  <si>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</si>
  <si>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</si>
  <si>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</si>
  <si>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</si>
  <si>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</si>
  <si>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</si>
  <si>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</si>
  <si>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</si>
  <si>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</si>
  <si>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</si>
  <si>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</si>
  <si>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</si>
  <si>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</si>
  <si>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</si>
  <si>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</si>
  <si>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</si>
  <si>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</si>
  <si>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</si>
  <si>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</si>
  <si>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</si>
  <si>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</si>
  <si>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</si>
  <si>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</si>
  <si>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</si>
  <si>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</si>
  <si>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</si>
  <si>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</si>
  <si>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</si>
  <si>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</si>
  <si>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</si>
  <si>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</si>
  <si>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</si>
  <si>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</si>
  <si>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</si>
  <si>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</si>
  <si>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</si>
  <si>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</si>
  <si>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</si>
  <si>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</si>
  <si>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</si>
  <si>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</si>
  <si>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</si>
  <si>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</si>
  <si>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</si>
  <si>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</si>
  <si>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</si>
  <si>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</si>
  <si>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</si>
  <si>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</si>
  <si>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</si>
  <si>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</si>
  <si>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</si>
  <si>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</si>
  <si>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</si>
  <si>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</si>
  <si>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</si>
  <si>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</si>
  <si>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</si>
  <si>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</si>
  <si>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</si>
  <si>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</si>
  <si>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</si>
  <si>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</si>
  <si>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</si>
  <si>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</si>
  <si>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</si>
  <si>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</si>
  <si>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</si>
  <si>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</si>
  <si>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</si>
  <si>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</si>
  <si>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</si>
  <si>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</si>
  <si>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05-03-2026</t>
  </si>
  <si>
    <t>No.</t>
  </si>
  <si>
    <t>Description</t>
  </si>
  <si>
    <t>Average Price for                                                05-03-26 26-02-26 06-03-25</t>
  </si>
  <si>
    <t>% Change over                 26-02-26 06-03-25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</si>
  <si>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</si>
  <si>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</si>
  <si>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</si>
  <si>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</si>
  <si>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</si>
  <si>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</si>
  <si>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</si>
  <si>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</si>
  <si>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</si>
  <si>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</si>
  <si>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</si>
  <si>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</si>
  <si>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</si>
  <si>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05-03-2026</t>
  </si>
  <si>
    <t>Avg. Price per litre</t>
  </si>
  <si>
    <t>% change over Pre. week</t>
  </si>
  <si>
    <t>Avg. Price per kg</t>
  </si>
  <si>
    <t>C: Prices of CNG (per litre for Punjab and per kg otherwise) for the Week Ended on 05-03-2026</t>
  </si>
  <si>
    <t>D: Wage Rates for the Week Ended on 05-03-2026</t>
  </si>
  <si>
    <t>E: Wheat Rates for the Week Ended on 05.03.2026</t>
  </si>
  <si>
    <t>Khuzdar</t>
  </si>
  <si>
    <t>Average Price for
05.03.2026     26.02.2026</t>
  </si>
  <si>
    <t>% Change over               26.02.2026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</si>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</sst>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2B92-35AA-4245-B9C9-EAB61B75DF3A}">
  <dimension ref="A1:Y179"/>
  <sheetViews>
    <sheetView view="pageBreakPreview" topLeftCell="A136" zoomScale="60" zoomScaleNormal="100" workbookViewId="0">
      <selection activeCell="AA34" sqref="AA34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2613.33</v>
      </c>
      <c r="E7" s="6">
        <v>2656.54</v>
      </c>
      <c r="F7" s="6">
        <v>2706.67</v>
      </c>
      <c r="G7" s="6">
        <v>1810</v>
      </c>
      <c r="H7" s="6">
        <v>2165.09</v>
      </c>
      <c r="I7" s="6">
        <v>2693.33</v>
      </c>
      <c r="J7" s="6">
        <v>1810</v>
      </c>
      <c r="K7" s="6">
        <v>1969.89</v>
      </c>
      <c r="L7" s="6">
        <v>2333.3000000000002</v>
      </c>
      <c r="M7" s="6">
        <v>1810</v>
      </c>
      <c r="N7" s="6">
        <v>1988.49</v>
      </c>
      <c r="O7" s="6">
        <v>2400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100</v>
      </c>
      <c r="K10" s="6">
        <v>100</v>
      </c>
      <c r="L10" s="6">
        <v>100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1449.57</v>
      </c>
      <c r="F11" s="6">
        <v>1500</v>
      </c>
      <c r="G11" s="6">
        <v>1400</v>
      </c>
      <c r="H11" s="6">
        <v>1459.63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2550</v>
      </c>
      <c r="E12" s="6">
        <v>2628.81</v>
      </c>
      <c r="F12" s="6">
        <v>2700</v>
      </c>
      <c r="G12" s="6">
        <v>2550</v>
      </c>
      <c r="H12" s="6">
        <v>2642.77</v>
      </c>
      <c r="I12" s="6">
        <v>2750</v>
      </c>
      <c r="J12" s="6">
        <v>2200</v>
      </c>
      <c r="K12" s="6">
        <v>2200</v>
      </c>
      <c r="L12" s="6">
        <v>2200</v>
      </c>
      <c r="M12" s="6">
        <v>2200</v>
      </c>
      <c r="N12" s="6">
        <v>2200</v>
      </c>
      <c r="O12" s="6">
        <v>2200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350</v>
      </c>
      <c r="E13" s="6">
        <v>361.09</v>
      </c>
      <c r="F13" s="6">
        <v>380</v>
      </c>
      <c r="G13" s="6">
        <v>350</v>
      </c>
      <c r="H13" s="6">
        <v>356.63</v>
      </c>
      <c r="I13" s="6">
        <v>365</v>
      </c>
      <c r="J13" s="6">
        <v>355</v>
      </c>
      <c r="K13" s="6">
        <v>355</v>
      </c>
      <c r="L13" s="6">
        <v>355</v>
      </c>
      <c r="M13" s="6">
        <v>355</v>
      </c>
      <c r="N13" s="6">
        <v>355</v>
      </c>
      <c r="O13" s="6">
        <v>355</v>
      </c>
      <c r="P13" s="6">
        <v>343</v>
      </c>
      <c r="Q13" s="6">
        <v>345.33</v>
      </c>
      <c r="R13" s="6">
        <v>348</v>
      </c>
      <c r="S13" s="6">
        <v>365</v>
      </c>
      <c r="T13" s="6">
        <v>365</v>
      </c>
      <c r="U13" s="6">
        <v>365</v>
      </c>
      <c r="V13" s="6">
        <v>360</v>
      </c>
      <c r="W13" s="6">
        <v>361.66</v>
      </c>
      <c r="X13" s="6">
        <v>365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221</v>
      </c>
      <c r="E17" s="6">
        <v>228.84</v>
      </c>
      <c r="F17" s="6">
        <v>240</v>
      </c>
      <c r="G17" s="6">
        <v>221</v>
      </c>
      <c r="H17" s="6">
        <v>228.44</v>
      </c>
      <c r="I17" s="6">
        <v>235</v>
      </c>
      <c r="J17" s="6">
        <v>190</v>
      </c>
      <c r="K17" s="6">
        <v>196.61</v>
      </c>
      <c r="L17" s="6">
        <v>200</v>
      </c>
      <c r="M17" s="6">
        <v>220</v>
      </c>
      <c r="N17" s="6">
        <v>220</v>
      </c>
      <c r="O17" s="6">
        <v>220</v>
      </c>
      <c r="P17" s="6">
        <v>200</v>
      </c>
      <c r="Q17" s="6">
        <v>200</v>
      </c>
      <c r="R17" s="6">
        <v>200</v>
      </c>
      <c r="S17" s="6">
        <v>220</v>
      </c>
      <c r="T17" s="6">
        <v>220</v>
      </c>
      <c r="U17" s="6">
        <v>220</v>
      </c>
      <c r="V17" s="6">
        <v>220</v>
      </c>
      <c r="W17" s="6">
        <v>220</v>
      </c>
      <c r="X17" s="6">
        <v>220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2970</v>
      </c>
      <c r="N19" s="6">
        <v>2970</v>
      </c>
      <c r="O19" s="6">
        <v>2970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1515</v>
      </c>
      <c r="N20" s="6">
        <v>1515</v>
      </c>
      <c r="O20" s="6">
        <v>1515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340</v>
      </c>
      <c r="E22" s="6">
        <v>364.5</v>
      </c>
      <c r="F22" s="6">
        <v>400</v>
      </c>
      <c r="G22" s="6">
        <v>340</v>
      </c>
      <c r="H22" s="6">
        <v>350.58</v>
      </c>
      <c r="I22" s="6">
        <v>360</v>
      </c>
      <c r="J22" s="6">
        <v>250</v>
      </c>
      <c r="K22" s="6">
        <v>250</v>
      </c>
      <c r="L22" s="6">
        <v>250</v>
      </c>
      <c r="M22" s="6">
        <v>250</v>
      </c>
      <c r="N22" s="6">
        <v>265.66000000000003</v>
      </c>
      <c r="O22" s="6">
        <v>300</v>
      </c>
      <c r="P22" s="6">
        <v>200</v>
      </c>
      <c r="Q22" s="6">
        <v>231.56</v>
      </c>
      <c r="R22" s="6">
        <v>260</v>
      </c>
      <c r="S22" s="6">
        <v>200</v>
      </c>
      <c r="T22" s="6">
        <v>200</v>
      </c>
      <c r="U22" s="6">
        <v>200</v>
      </c>
      <c r="V22" s="6">
        <v>220</v>
      </c>
      <c r="W22" s="6">
        <v>220</v>
      </c>
      <c r="X22" s="6">
        <v>220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350</v>
      </c>
      <c r="N24" s="6">
        <v>350</v>
      </c>
      <c r="O24" s="6">
        <v>350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480</v>
      </c>
      <c r="K25" s="6">
        <v>480</v>
      </c>
      <c r="L25" s="6">
        <v>480</v>
      </c>
      <c r="M25" s="6">
        <v>480</v>
      </c>
      <c r="N25" s="6">
        <v>480</v>
      </c>
      <c r="O25" s="6">
        <v>480</v>
      </c>
      <c r="P25" s="6">
        <v>470</v>
      </c>
      <c r="Q25" s="6">
        <v>497.02</v>
      </c>
      <c r="R25" s="6">
        <v>530</v>
      </c>
      <c r="S25" s="6">
        <v>400</v>
      </c>
      <c r="T25" s="6">
        <v>422.95</v>
      </c>
      <c r="U25" s="6">
        <v>440</v>
      </c>
      <c r="V25" s="6">
        <v>450</v>
      </c>
      <c r="W25" s="6">
        <v>450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310.27999999999997</v>
      </c>
      <c r="F26" s="6">
        <v>340</v>
      </c>
      <c r="G26" s="6">
        <v>270</v>
      </c>
      <c r="H26" s="6">
        <v>291.63</v>
      </c>
      <c r="I26" s="6">
        <v>320</v>
      </c>
      <c r="J26" s="6">
        <v>220</v>
      </c>
      <c r="K26" s="6">
        <v>220</v>
      </c>
      <c r="L26" s="6">
        <v>220</v>
      </c>
      <c r="M26" s="6">
        <v>210</v>
      </c>
      <c r="N26" s="6">
        <v>210</v>
      </c>
      <c r="O26" s="6">
        <v>210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40</v>
      </c>
      <c r="E27" s="6">
        <v>50.9</v>
      </c>
      <c r="F27" s="6">
        <v>70</v>
      </c>
      <c r="G27" s="6">
        <v>35</v>
      </c>
      <c r="H27" s="6">
        <v>43</v>
      </c>
      <c r="I27" s="6">
        <v>50</v>
      </c>
      <c r="J27" s="6">
        <v>30</v>
      </c>
      <c r="K27" s="6">
        <v>33.020000000000003</v>
      </c>
      <c r="L27" s="6">
        <v>40</v>
      </c>
      <c r="M27" s="6">
        <v>20</v>
      </c>
      <c r="N27" s="6">
        <v>20</v>
      </c>
      <c r="O27" s="6">
        <v>20</v>
      </c>
      <c r="P27" s="6">
        <v>30</v>
      </c>
      <c r="Q27" s="6">
        <v>32.25</v>
      </c>
      <c r="R27" s="6">
        <v>40</v>
      </c>
      <c r="S27" s="6">
        <v>20</v>
      </c>
      <c r="T27" s="6">
        <v>22.89</v>
      </c>
      <c r="U27" s="6">
        <v>30</v>
      </c>
      <c r="V27" s="6">
        <v>20</v>
      </c>
      <c r="W27" s="6">
        <v>20</v>
      </c>
      <c r="X27" s="6">
        <v>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70</v>
      </c>
      <c r="E28" s="6">
        <v>83.63</v>
      </c>
      <c r="F28" s="6">
        <v>100</v>
      </c>
      <c r="G28" s="6">
        <v>70</v>
      </c>
      <c r="H28" s="6">
        <v>79.540000000000006</v>
      </c>
      <c r="I28" s="6">
        <v>100</v>
      </c>
      <c r="J28" s="6">
        <v>70</v>
      </c>
      <c r="K28" s="6">
        <v>73.19</v>
      </c>
      <c r="L28" s="6">
        <v>80</v>
      </c>
      <c r="M28" s="6">
        <v>60</v>
      </c>
      <c r="N28" s="6">
        <v>60</v>
      </c>
      <c r="O28" s="6">
        <v>60</v>
      </c>
      <c r="P28" s="6">
        <v>60</v>
      </c>
      <c r="Q28" s="6">
        <v>72.75</v>
      </c>
      <c r="R28" s="6">
        <v>80</v>
      </c>
      <c r="S28" s="6">
        <v>50</v>
      </c>
      <c r="T28" s="6">
        <v>53.13</v>
      </c>
      <c r="U28" s="6">
        <v>60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70</v>
      </c>
      <c r="E29" s="6">
        <v>86.5</v>
      </c>
      <c r="F29" s="6">
        <v>120</v>
      </c>
      <c r="G29" s="6">
        <v>65</v>
      </c>
      <c r="H29" s="6">
        <v>78.569999999999993</v>
      </c>
      <c r="I29" s="6">
        <v>90</v>
      </c>
      <c r="J29" s="6">
        <v>80</v>
      </c>
      <c r="K29" s="6">
        <v>80</v>
      </c>
      <c r="L29" s="6">
        <v>80</v>
      </c>
      <c r="M29" s="6">
        <v>80</v>
      </c>
      <c r="N29" s="6">
        <v>80</v>
      </c>
      <c r="O29" s="6">
        <v>80</v>
      </c>
      <c r="P29" s="6">
        <v>60</v>
      </c>
      <c r="Q29" s="6">
        <v>67.150000000000006</v>
      </c>
      <c r="R29" s="6">
        <v>80</v>
      </c>
      <c r="S29" s="6">
        <v>60</v>
      </c>
      <c r="T29" s="6">
        <v>63.16</v>
      </c>
      <c r="U29" s="6">
        <v>70</v>
      </c>
      <c r="V29" s="6">
        <v>60</v>
      </c>
      <c r="W29" s="6">
        <v>60</v>
      </c>
      <c r="X29" s="6">
        <v>60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155</v>
      </c>
      <c r="E30" s="6">
        <v>156.65</v>
      </c>
      <c r="F30" s="6">
        <v>160</v>
      </c>
      <c r="G30" s="6">
        <v>150</v>
      </c>
      <c r="H30" s="6">
        <v>154.38999999999999</v>
      </c>
      <c r="I30" s="6">
        <v>155</v>
      </c>
      <c r="J30" s="6">
        <v>155</v>
      </c>
      <c r="K30" s="6">
        <v>155</v>
      </c>
      <c r="L30" s="6">
        <v>155</v>
      </c>
      <c r="M30" s="6">
        <v>150</v>
      </c>
      <c r="N30" s="6">
        <v>150</v>
      </c>
      <c r="O30" s="6">
        <v>150</v>
      </c>
      <c r="P30" s="6">
        <v>150</v>
      </c>
      <c r="Q30" s="6">
        <v>153.79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360</v>
      </c>
      <c r="E34" s="6">
        <v>566.23</v>
      </c>
      <c r="F34" s="6">
        <v>760</v>
      </c>
      <c r="G34" s="6">
        <v>370</v>
      </c>
      <c r="H34" s="6">
        <v>563.08000000000004</v>
      </c>
      <c r="I34" s="6">
        <v>720</v>
      </c>
      <c r="J34" s="6">
        <v>600</v>
      </c>
      <c r="K34" s="6">
        <v>600</v>
      </c>
      <c r="L34" s="6">
        <v>600</v>
      </c>
      <c r="M34" s="6">
        <v>500</v>
      </c>
      <c r="N34" s="6">
        <v>500</v>
      </c>
      <c r="O34" s="6">
        <v>500</v>
      </c>
      <c r="P34" s="6">
        <v>330</v>
      </c>
      <c r="Q34" s="6">
        <v>419.44</v>
      </c>
      <c r="R34" s="6">
        <v>610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7.04</v>
      </c>
      <c r="E47" s="6">
        <v>7.04</v>
      </c>
      <c r="F47" s="6">
        <v>7.04</v>
      </c>
      <c r="G47" s="6">
        <v>7.04</v>
      </c>
      <c r="H47" s="6">
        <v>7.04</v>
      </c>
      <c r="I47" s="6">
        <v>7.04</v>
      </c>
      <c r="J47" s="6">
        <v>7.04</v>
      </c>
      <c r="K47" s="6">
        <v>7.04</v>
      </c>
      <c r="L47" s="6">
        <v>7.04</v>
      </c>
      <c r="M47" s="6">
        <v>7.04</v>
      </c>
      <c r="N47" s="6">
        <v>7.04</v>
      </c>
      <c r="O47" s="6">
        <v>7.04</v>
      </c>
      <c r="P47" s="6">
        <v>7.04</v>
      </c>
      <c r="Q47" s="6">
        <v>7.04</v>
      </c>
      <c r="R47" s="6">
        <v>7.04</v>
      </c>
      <c r="S47" s="6">
        <v>7.04</v>
      </c>
      <c r="T47" s="6">
        <v>7.04</v>
      </c>
      <c r="U47" s="6">
        <v>7.04</v>
      </c>
      <c r="V47" s="6">
        <v>7.04</v>
      </c>
      <c r="W47" s="6">
        <v>7.04</v>
      </c>
      <c r="X47" s="6">
        <v>7.04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267.42</v>
      </c>
      <c r="E53" s="6">
        <v>267.42</v>
      </c>
      <c r="F53" s="6">
        <v>267.42</v>
      </c>
      <c r="G53" s="6">
        <v>267.27999999999997</v>
      </c>
      <c r="H53" s="6">
        <v>267.33</v>
      </c>
      <c r="I53" s="6">
        <v>267.42</v>
      </c>
      <c r="J53" s="6">
        <v>268.10000000000002</v>
      </c>
      <c r="K53" s="6">
        <v>268.10000000000002</v>
      </c>
      <c r="L53" s="6">
        <v>268.10000000000002</v>
      </c>
      <c r="M53" s="6">
        <v>268.22000000000003</v>
      </c>
      <c r="N53" s="6">
        <v>268.22000000000003</v>
      </c>
      <c r="O53" s="6">
        <v>268.22000000000003</v>
      </c>
      <c r="P53" s="6">
        <v>266.17</v>
      </c>
      <c r="Q53" s="6">
        <v>266.17</v>
      </c>
      <c r="R53" s="6">
        <v>266.17</v>
      </c>
      <c r="S53" s="6">
        <v>267.3</v>
      </c>
      <c r="T53" s="6">
        <v>267.3</v>
      </c>
      <c r="U53" s="6">
        <v>267.3</v>
      </c>
      <c r="V53" s="6">
        <v>268.99</v>
      </c>
      <c r="W53" s="6">
        <v>268.99</v>
      </c>
      <c r="X53" s="6">
        <v>268.99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282.11</v>
      </c>
      <c r="E54" s="6">
        <v>282.11</v>
      </c>
      <c r="F54" s="6">
        <v>282.11</v>
      </c>
      <c r="G54" s="6">
        <v>281.89999999999998</v>
      </c>
      <c r="H54" s="6">
        <v>282.01</v>
      </c>
      <c r="I54" s="6">
        <v>282.11</v>
      </c>
      <c r="J54" s="6">
        <v>282.75</v>
      </c>
      <c r="K54" s="6">
        <v>282.75</v>
      </c>
      <c r="L54" s="6">
        <v>282.75</v>
      </c>
      <c r="M54" s="6">
        <v>282.89999999999998</v>
      </c>
      <c r="N54" s="6">
        <v>282.89999999999998</v>
      </c>
      <c r="O54" s="6">
        <v>282.89999999999998</v>
      </c>
      <c r="P54" s="6">
        <v>280.86</v>
      </c>
      <c r="Q54" s="6">
        <v>280.86</v>
      </c>
      <c r="R54" s="6">
        <v>280.86</v>
      </c>
      <c r="S54" s="6">
        <v>282</v>
      </c>
      <c r="T54" s="6">
        <v>282</v>
      </c>
      <c r="U54" s="6">
        <v>282</v>
      </c>
      <c r="V54" s="6">
        <v>283.68</v>
      </c>
      <c r="W54" s="6">
        <v>283.68</v>
      </c>
      <c r="X54" s="6">
        <v>283.68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3850</v>
      </c>
      <c r="E55" s="6">
        <v>3908.36</v>
      </c>
      <c r="F55" s="6">
        <v>4000</v>
      </c>
      <c r="G55" s="6">
        <v>3850</v>
      </c>
      <c r="H55" s="6">
        <v>3909.91</v>
      </c>
      <c r="I55" s="6">
        <v>3950</v>
      </c>
      <c r="J55" s="6">
        <v>3968</v>
      </c>
      <c r="K55" s="6">
        <v>3968</v>
      </c>
      <c r="L55" s="6">
        <v>3968</v>
      </c>
      <c r="M55" s="6">
        <v>3968</v>
      </c>
      <c r="N55" s="6">
        <v>3968</v>
      </c>
      <c r="O55" s="6">
        <v>3968</v>
      </c>
      <c r="P55" s="6">
        <v>3851.1</v>
      </c>
      <c r="Q55" s="6">
        <v>3889.61</v>
      </c>
      <c r="R55" s="6">
        <v>3967.8</v>
      </c>
      <c r="S55" s="6">
        <v>3740</v>
      </c>
      <c r="T55" s="6">
        <v>3740</v>
      </c>
      <c r="U55" s="6">
        <v>3740</v>
      </c>
      <c r="V55" s="6">
        <v>3800</v>
      </c>
      <c r="W55" s="6">
        <v>3800</v>
      </c>
      <c r="X55" s="6">
        <v>3800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2466.66</v>
      </c>
      <c r="H65" s="6">
        <v>2493.2600000000002</v>
      </c>
      <c r="I65" s="6">
        <v>2506.66</v>
      </c>
      <c r="J65" s="6">
        <v>2200</v>
      </c>
      <c r="K65" s="6">
        <v>2365.4299999999998</v>
      </c>
      <c r="L65" s="6">
        <v>2500</v>
      </c>
      <c r="M65" s="6">
        <v>2480</v>
      </c>
      <c r="N65" s="6">
        <v>2494.9699999999998</v>
      </c>
      <c r="O65" s="6">
        <v>2520</v>
      </c>
      <c r="P65" s="6">
        <v>2240</v>
      </c>
      <c r="Q65" s="6">
        <v>2240</v>
      </c>
      <c r="R65" s="6">
        <v>2240</v>
      </c>
      <c r="S65" s="6">
        <v>2080</v>
      </c>
      <c r="T65" s="6">
        <v>2159.25</v>
      </c>
      <c r="U65" s="6">
        <v>2200</v>
      </c>
      <c r="V65" s="6">
        <v>2220</v>
      </c>
      <c r="W65" s="6">
        <v>2487.58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129.74</v>
      </c>
      <c r="O67" s="6">
        <v>140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1300</v>
      </c>
      <c r="K69" s="6">
        <v>1407.94</v>
      </c>
      <c r="L69" s="6">
        <v>1500</v>
      </c>
      <c r="M69" s="6">
        <v>1100</v>
      </c>
      <c r="N69" s="6">
        <v>1174.55</v>
      </c>
      <c r="O69" s="6">
        <v>1200</v>
      </c>
      <c r="P69" s="6">
        <v>1100</v>
      </c>
      <c r="Q69" s="6">
        <v>1165.7</v>
      </c>
      <c r="R69" s="6">
        <v>1200</v>
      </c>
      <c r="S69" s="6">
        <v>1100</v>
      </c>
      <c r="T69" s="6">
        <v>1165.7</v>
      </c>
      <c r="U69" s="6">
        <v>1200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1800</v>
      </c>
      <c r="H70" s="6">
        <v>1866.06</v>
      </c>
      <c r="I70" s="6">
        <v>1900</v>
      </c>
      <c r="J70" s="6">
        <v>2200</v>
      </c>
      <c r="K70" s="6">
        <v>2373.0700000000002</v>
      </c>
      <c r="L70" s="6">
        <v>2600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2126.35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375</v>
      </c>
      <c r="E71" s="6">
        <v>375</v>
      </c>
      <c r="F71" s="6">
        <v>375</v>
      </c>
      <c r="G71" s="6">
        <v>350</v>
      </c>
      <c r="H71" s="6">
        <v>351.66</v>
      </c>
      <c r="I71" s="6">
        <v>355</v>
      </c>
      <c r="J71" s="6">
        <v>400</v>
      </c>
      <c r="K71" s="6">
        <v>412.18</v>
      </c>
      <c r="L71" s="6">
        <v>440</v>
      </c>
      <c r="M71" s="6">
        <v>380</v>
      </c>
      <c r="N71" s="6">
        <v>381.66</v>
      </c>
      <c r="O71" s="6">
        <v>385</v>
      </c>
      <c r="P71" s="6">
        <v>390</v>
      </c>
      <c r="Q71" s="6">
        <v>390</v>
      </c>
      <c r="R71" s="6">
        <v>390</v>
      </c>
      <c r="S71" s="6">
        <v>380</v>
      </c>
      <c r="T71" s="6">
        <v>386.64</v>
      </c>
      <c r="U71" s="6">
        <v>390</v>
      </c>
      <c r="V71" s="6">
        <v>360</v>
      </c>
      <c r="W71" s="6">
        <v>360</v>
      </c>
      <c r="X71" s="6">
        <v>360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200</v>
      </c>
      <c r="E75" s="6">
        <v>201.09</v>
      </c>
      <c r="F75" s="6">
        <v>210</v>
      </c>
      <c r="G75" s="6">
        <v>190</v>
      </c>
      <c r="H75" s="6">
        <v>193.28</v>
      </c>
      <c r="I75" s="6">
        <v>200</v>
      </c>
      <c r="J75" s="6">
        <v>200</v>
      </c>
      <c r="K75" s="6">
        <v>210.4</v>
      </c>
      <c r="L75" s="6">
        <v>220</v>
      </c>
      <c r="M75" s="6">
        <v>210</v>
      </c>
      <c r="N75" s="6">
        <v>219.92</v>
      </c>
      <c r="O75" s="6">
        <v>230</v>
      </c>
      <c r="P75" s="6">
        <v>200</v>
      </c>
      <c r="Q75" s="6">
        <v>200</v>
      </c>
      <c r="R75" s="6">
        <v>200</v>
      </c>
      <c r="S75" s="6">
        <v>220</v>
      </c>
      <c r="T75" s="6">
        <v>226.47</v>
      </c>
      <c r="U75" s="6">
        <v>240</v>
      </c>
      <c r="V75" s="6">
        <v>240</v>
      </c>
      <c r="W75" s="6">
        <v>240</v>
      </c>
      <c r="X75" s="6">
        <v>240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574.19000000000005</v>
      </c>
      <c r="L76" s="6">
        <v>650</v>
      </c>
      <c r="M76" s="6">
        <v>520</v>
      </c>
      <c r="N76" s="6">
        <v>521.65</v>
      </c>
      <c r="O76" s="6">
        <v>530</v>
      </c>
      <c r="P76" s="6">
        <v>440</v>
      </c>
      <c r="Q76" s="6">
        <v>440</v>
      </c>
      <c r="R76" s="6">
        <v>440</v>
      </c>
      <c r="S76" s="6">
        <v>500</v>
      </c>
      <c r="T76" s="6">
        <v>500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1515.6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590.05999999999995</v>
      </c>
      <c r="L79" s="6">
        <v>592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297.56</v>
      </c>
      <c r="F80" s="6">
        <v>320</v>
      </c>
      <c r="G80" s="6">
        <v>180</v>
      </c>
      <c r="H80" s="6">
        <v>199.33</v>
      </c>
      <c r="I80" s="6">
        <v>220</v>
      </c>
      <c r="J80" s="6">
        <v>150</v>
      </c>
      <c r="K80" s="6">
        <v>186.67</v>
      </c>
      <c r="L80" s="6">
        <v>250</v>
      </c>
      <c r="M80" s="6">
        <v>160</v>
      </c>
      <c r="N80" s="6">
        <v>171.38</v>
      </c>
      <c r="O80" s="6">
        <v>180</v>
      </c>
      <c r="P80" s="6">
        <v>150</v>
      </c>
      <c r="Q80" s="6">
        <v>150</v>
      </c>
      <c r="R80" s="6">
        <v>150</v>
      </c>
      <c r="S80" s="6">
        <v>100</v>
      </c>
      <c r="T80" s="6">
        <v>112.92</v>
      </c>
      <c r="U80" s="6">
        <v>120</v>
      </c>
      <c r="V80" s="6">
        <v>200</v>
      </c>
      <c r="W80" s="6">
        <v>233.7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260.3</v>
      </c>
      <c r="L81" s="6">
        <v>300</v>
      </c>
      <c r="M81" s="6">
        <v>230</v>
      </c>
      <c r="N81" s="6">
        <v>248.95</v>
      </c>
      <c r="O81" s="6">
        <v>260</v>
      </c>
      <c r="P81" s="6">
        <v>250</v>
      </c>
      <c r="Q81" s="6">
        <v>250</v>
      </c>
      <c r="R81" s="6">
        <v>250</v>
      </c>
      <c r="S81" s="6">
        <v>260</v>
      </c>
      <c r="T81" s="6">
        <v>260</v>
      </c>
      <c r="U81" s="6">
        <v>260</v>
      </c>
      <c r="V81" s="6">
        <v>240</v>
      </c>
      <c r="W81" s="6">
        <v>250.96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387.31</v>
      </c>
      <c r="L82" s="6">
        <v>400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420</v>
      </c>
      <c r="H83" s="6">
        <v>423.31</v>
      </c>
      <c r="I83" s="6">
        <v>430</v>
      </c>
      <c r="J83" s="6">
        <v>420</v>
      </c>
      <c r="K83" s="6">
        <v>448.64</v>
      </c>
      <c r="L83" s="6">
        <v>500</v>
      </c>
      <c r="M83" s="6">
        <v>430</v>
      </c>
      <c r="N83" s="6">
        <v>436.64</v>
      </c>
      <c r="O83" s="6">
        <v>440</v>
      </c>
      <c r="P83" s="6">
        <v>450</v>
      </c>
      <c r="Q83" s="6">
        <v>450</v>
      </c>
      <c r="R83" s="6">
        <v>450</v>
      </c>
      <c r="S83" s="6">
        <v>480</v>
      </c>
      <c r="T83" s="6">
        <v>480</v>
      </c>
      <c r="U83" s="6">
        <v>480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255.41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220</v>
      </c>
      <c r="T84" s="6">
        <v>220</v>
      </c>
      <c r="U84" s="6">
        <v>220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26.21</v>
      </c>
      <c r="F85" s="6">
        <v>30</v>
      </c>
      <c r="G85" s="6">
        <v>20</v>
      </c>
      <c r="H85" s="6">
        <v>20</v>
      </c>
      <c r="I85" s="6">
        <v>20</v>
      </c>
      <c r="J85" s="6">
        <v>40</v>
      </c>
      <c r="K85" s="6">
        <v>46.7</v>
      </c>
      <c r="L85" s="6">
        <v>60</v>
      </c>
      <c r="M85" s="6">
        <v>20</v>
      </c>
      <c r="N85" s="6">
        <v>29.52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40</v>
      </c>
      <c r="W85" s="6">
        <v>46.42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50</v>
      </c>
      <c r="E86" s="6">
        <v>55.33</v>
      </c>
      <c r="F86" s="6">
        <v>60</v>
      </c>
      <c r="G86" s="6">
        <v>50</v>
      </c>
      <c r="H86" s="6">
        <v>59.44</v>
      </c>
      <c r="I86" s="6">
        <v>70</v>
      </c>
      <c r="J86" s="6">
        <v>50</v>
      </c>
      <c r="K86" s="6">
        <v>60.39</v>
      </c>
      <c r="L86" s="6">
        <v>80</v>
      </c>
      <c r="M86" s="6">
        <v>40</v>
      </c>
      <c r="N86" s="6">
        <v>49.66</v>
      </c>
      <c r="O86" s="6">
        <v>60</v>
      </c>
      <c r="P86" s="6">
        <v>40</v>
      </c>
      <c r="Q86" s="6">
        <v>40</v>
      </c>
      <c r="R86" s="6">
        <v>40</v>
      </c>
      <c r="S86" s="6">
        <v>40</v>
      </c>
      <c r="T86" s="6">
        <v>46.42</v>
      </c>
      <c r="U86" s="6">
        <v>50</v>
      </c>
      <c r="V86" s="6">
        <v>80</v>
      </c>
      <c r="W86" s="6">
        <v>83.2</v>
      </c>
      <c r="X86" s="6">
        <v>90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70.56</v>
      </c>
      <c r="F87" s="6">
        <v>80</v>
      </c>
      <c r="G87" s="6">
        <v>60</v>
      </c>
      <c r="H87" s="6">
        <v>63.16</v>
      </c>
      <c r="I87" s="6">
        <v>70</v>
      </c>
      <c r="J87" s="6">
        <v>40</v>
      </c>
      <c r="K87" s="6">
        <v>56.85</v>
      </c>
      <c r="L87" s="6">
        <v>80</v>
      </c>
      <c r="M87" s="6">
        <v>40</v>
      </c>
      <c r="N87" s="6">
        <v>44.72</v>
      </c>
      <c r="O87" s="6">
        <v>50</v>
      </c>
      <c r="P87" s="6">
        <v>50</v>
      </c>
      <c r="Q87" s="6">
        <v>50</v>
      </c>
      <c r="R87" s="6">
        <v>50</v>
      </c>
      <c r="S87" s="6">
        <v>40</v>
      </c>
      <c r="T87" s="6">
        <v>46.42</v>
      </c>
      <c r="U87" s="6">
        <v>50</v>
      </c>
      <c r="V87" s="6">
        <v>70</v>
      </c>
      <c r="W87" s="6">
        <v>76.38</v>
      </c>
      <c r="X87" s="6">
        <v>90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</v>
      </c>
      <c r="F88" s="6">
        <v>150</v>
      </c>
      <c r="G88" s="6">
        <v>145</v>
      </c>
      <c r="H88" s="6">
        <v>148.31</v>
      </c>
      <c r="I88" s="6">
        <v>150</v>
      </c>
      <c r="J88" s="6">
        <v>145</v>
      </c>
      <c r="K88" s="6">
        <v>149.97999999999999</v>
      </c>
      <c r="L88" s="6">
        <v>155</v>
      </c>
      <c r="M88" s="6">
        <v>140</v>
      </c>
      <c r="N88" s="6">
        <v>143.29</v>
      </c>
      <c r="O88" s="6">
        <v>150</v>
      </c>
      <c r="P88" s="6">
        <v>142</v>
      </c>
      <c r="Q88" s="6">
        <v>142</v>
      </c>
      <c r="R88" s="6">
        <v>142</v>
      </c>
      <c r="S88" s="6">
        <v>145</v>
      </c>
      <c r="T88" s="6">
        <v>146.65</v>
      </c>
      <c r="U88" s="6">
        <v>150</v>
      </c>
      <c r="V88" s="6">
        <v>155</v>
      </c>
      <c r="W88" s="6">
        <v>162.12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200</v>
      </c>
      <c r="T89" s="6">
        <v>200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600</v>
      </c>
      <c r="E92" s="6">
        <v>604.39</v>
      </c>
      <c r="F92" s="6">
        <v>620</v>
      </c>
      <c r="G92" s="6">
        <v>600</v>
      </c>
      <c r="H92" s="6">
        <v>600</v>
      </c>
      <c r="I92" s="6">
        <v>600</v>
      </c>
      <c r="J92" s="6">
        <v>400</v>
      </c>
      <c r="K92" s="6">
        <v>496.01</v>
      </c>
      <c r="L92" s="6">
        <v>600</v>
      </c>
      <c r="M92" s="6">
        <v>400</v>
      </c>
      <c r="N92" s="6">
        <v>408.21</v>
      </c>
      <c r="O92" s="6">
        <v>420</v>
      </c>
      <c r="P92" s="6">
        <v>550</v>
      </c>
      <c r="Q92" s="6">
        <v>566.19000000000005</v>
      </c>
      <c r="R92" s="6">
        <v>600</v>
      </c>
      <c r="S92" s="6">
        <v>520</v>
      </c>
      <c r="T92" s="6">
        <v>520</v>
      </c>
      <c r="U92" s="6">
        <v>520</v>
      </c>
      <c r="V92" s="6">
        <v>350</v>
      </c>
      <c r="W92" s="6">
        <v>510.41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303.24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7.04</v>
      </c>
      <c r="E105" s="6">
        <v>7.04</v>
      </c>
      <c r="F105" s="6">
        <v>7.04</v>
      </c>
      <c r="G105" s="6">
        <v>7.04</v>
      </c>
      <c r="H105" s="6">
        <v>7.04</v>
      </c>
      <c r="I105" s="6">
        <v>7.04</v>
      </c>
      <c r="J105" s="6">
        <v>7.04</v>
      </c>
      <c r="K105" s="6">
        <v>7.04</v>
      </c>
      <c r="L105" s="6">
        <v>7.04</v>
      </c>
      <c r="M105" s="6">
        <v>7.04</v>
      </c>
      <c r="N105" s="6">
        <v>7.04</v>
      </c>
      <c r="O105" s="6">
        <v>7.04</v>
      </c>
      <c r="P105" s="6">
        <v>7.04</v>
      </c>
      <c r="Q105" s="6">
        <v>7.04</v>
      </c>
      <c r="R105" s="6">
        <v>7.04</v>
      </c>
      <c r="S105" s="6">
        <v>7.04</v>
      </c>
      <c r="T105" s="6">
        <v>7.04</v>
      </c>
      <c r="U105" s="6">
        <v>7.04</v>
      </c>
      <c r="V105" s="6">
        <v>7.04</v>
      </c>
      <c r="W105" s="6">
        <v>7.04</v>
      </c>
      <c r="X105" s="6">
        <v>7.04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267.3</v>
      </c>
      <c r="E111" s="6">
        <v>267.60000000000002</v>
      </c>
      <c r="F111" s="6">
        <v>268.04000000000002</v>
      </c>
      <c r="G111" s="6">
        <v>267.45999999999998</v>
      </c>
      <c r="H111" s="6">
        <v>267.76</v>
      </c>
      <c r="I111" s="6">
        <v>268.07</v>
      </c>
      <c r="J111" s="6">
        <v>267.32</v>
      </c>
      <c r="K111" s="6">
        <v>267.32</v>
      </c>
      <c r="L111" s="6">
        <v>267.32</v>
      </c>
      <c r="M111" s="6">
        <v>268.99</v>
      </c>
      <c r="N111" s="6">
        <v>269.41000000000003</v>
      </c>
      <c r="O111" s="6">
        <v>269.92</v>
      </c>
      <c r="P111" s="6">
        <v>267.32</v>
      </c>
      <c r="Q111" s="6">
        <v>267.32</v>
      </c>
      <c r="R111" s="6">
        <v>267.32</v>
      </c>
      <c r="S111" s="6">
        <v>268.45</v>
      </c>
      <c r="T111" s="6">
        <v>268.45</v>
      </c>
      <c r="U111" s="6">
        <v>268.45</v>
      </c>
      <c r="V111" s="6">
        <v>267.3</v>
      </c>
      <c r="W111" s="6">
        <v>267.3</v>
      </c>
      <c r="X111" s="6">
        <v>267.3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282</v>
      </c>
      <c r="E112" s="6">
        <v>282.38</v>
      </c>
      <c r="F112" s="6">
        <v>282.75</v>
      </c>
      <c r="G112" s="6">
        <v>281.99</v>
      </c>
      <c r="H112" s="6">
        <v>282.29000000000002</v>
      </c>
      <c r="I112" s="6">
        <v>282.60000000000002</v>
      </c>
      <c r="J112" s="6">
        <v>282.01</v>
      </c>
      <c r="K112" s="6">
        <v>282.01</v>
      </c>
      <c r="L112" s="6">
        <v>282.01</v>
      </c>
      <c r="M112" s="6">
        <v>283.68</v>
      </c>
      <c r="N112" s="6">
        <v>284.02999999999997</v>
      </c>
      <c r="O112" s="6">
        <v>284.60000000000002</v>
      </c>
      <c r="P112" s="6">
        <v>282.01</v>
      </c>
      <c r="Q112" s="6">
        <v>282.01</v>
      </c>
      <c r="R112" s="6">
        <v>282.01</v>
      </c>
      <c r="S112" s="6">
        <v>283.14</v>
      </c>
      <c r="T112" s="6">
        <v>283.14</v>
      </c>
      <c r="U112" s="6">
        <v>283.14</v>
      </c>
      <c r="V112" s="6">
        <v>282</v>
      </c>
      <c r="W112" s="6">
        <v>282</v>
      </c>
      <c r="X112" s="6">
        <v>282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3965</v>
      </c>
      <c r="E113" s="6">
        <v>3965</v>
      </c>
      <c r="F113" s="6">
        <v>3965</v>
      </c>
      <c r="G113" s="6">
        <v>3800</v>
      </c>
      <c r="H113" s="6">
        <v>3800</v>
      </c>
      <c r="I113" s="6">
        <v>3800</v>
      </c>
      <c r="J113" s="6">
        <v>3500</v>
      </c>
      <c r="K113" s="6">
        <v>3736.84</v>
      </c>
      <c r="L113" s="6">
        <v>3850</v>
      </c>
      <c r="M113" s="6">
        <v>3851.1</v>
      </c>
      <c r="N113" s="6">
        <v>3851.1</v>
      </c>
      <c r="O113" s="6">
        <v>3851.1</v>
      </c>
      <c r="P113" s="6">
        <v>3735</v>
      </c>
      <c r="Q113" s="6">
        <v>3735</v>
      </c>
      <c r="R113" s="6">
        <v>3735</v>
      </c>
      <c r="S113" s="6">
        <v>3500</v>
      </c>
      <c r="T113" s="6">
        <v>3533.25</v>
      </c>
      <c r="U113" s="6">
        <v>3550</v>
      </c>
      <c r="V113" s="6">
        <v>3656.59</v>
      </c>
      <c r="W113" s="6">
        <v>3742.6</v>
      </c>
      <c r="X113" s="6">
        <v>3812.2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2600</v>
      </c>
      <c r="E123" s="6">
        <v>2632.91</v>
      </c>
      <c r="F123" s="6">
        <v>2700</v>
      </c>
      <c r="G123" s="6">
        <v>2690</v>
      </c>
      <c r="H123" s="6">
        <v>2699.99</v>
      </c>
      <c r="I123" s="6">
        <v>2710</v>
      </c>
      <c r="J123" s="6">
        <v>2500</v>
      </c>
      <c r="K123" s="6">
        <v>2566.23</v>
      </c>
      <c r="L123" s="6">
        <v>2600</v>
      </c>
      <c r="M123" s="6">
        <v>1810</v>
      </c>
      <c r="N123" s="6">
        <v>2221.39</v>
      </c>
      <c r="O123" s="6">
        <v>2710</v>
      </c>
      <c r="P123" s="6">
        <v>2275.92</v>
      </c>
      <c r="Q123" s="6">
        <v>1761.18</v>
      </c>
      <c r="R123" s="6">
        <f t="shared" ref="R123:R154" si="0">ROUND(N123/P123* 100 - 100,2)</f>
        <v>-2.4</v>
      </c>
      <c r="S123" s="6">
        <f t="shared" ref="S123:S154" si="1">ROUND(N123/Q123* 100 - 100,2)</f>
        <v>26.13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215.83</v>
      </c>
      <c r="Q124" s="6">
        <v>203.26</v>
      </c>
      <c r="R124" s="6">
        <f t="shared" si="0"/>
        <v>0</v>
      </c>
      <c r="S124" s="6">
        <f t="shared" si="1"/>
        <v>6.18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155.16999999999999</v>
      </c>
      <c r="O125" s="6">
        <v>200</v>
      </c>
      <c r="P125" s="6">
        <v>155.16999999999999</v>
      </c>
      <c r="Q125" s="6">
        <v>158.22999999999999</v>
      </c>
      <c r="R125" s="6">
        <f t="shared" si="0"/>
        <v>0</v>
      </c>
      <c r="S125" s="6">
        <f t="shared" si="1"/>
        <v>-1.93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110.68</v>
      </c>
      <c r="O126" s="6">
        <v>130</v>
      </c>
      <c r="P126" s="6">
        <v>110.68</v>
      </c>
      <c r="Q126" s="6">
        <v>107.02</v>
      </c>
      <c r="R126" s="6">
        <f t="shared" si="0"/>
        <v>0</v>
      </c>
      <c r="S126" s="6">
        <f t="shared" si="1"/>
        <v>3.42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1000</v>
      </c>
      <c r="F127" s="6">
        <v>1000</v>
      </c>
      <c r="G127" s="6">
        <v>1150</v>
      </c>
      <c r="H127" s="6">
        <v>1199.31</v>
      </c>
      <c r="I127" s="6">
        <v>1250</v>
      </c>
      <c r="J127" s="6">
        <v>1200</v>
      </c>
      <c r="K127" s="6">
        <v>1200</v>
      </c>
      <c r="L127" s="6">
        <v>1200</v>
      </c>
      <c r="M127" s="6">
        <v>1000</v>
      </c>
      <c r="N127" s="6">
        <v>1191.9000000000001</v>
      </c>
      <c r="O127" s="6">
        <v>1500</v>
      </c>
      <c r="P127" s="6">
        <v>1184.0899999999999</v>
      </c>
      <c r="Q127" s="6">
        <v>1060.74</v>
      </c>
      <c r="R127" s="6">
        <f t="shared" si="0"/>
        <v>0.66</v>
      </c>
      <c r="S127" s="6">
        <f t="shared" si="1"/>
        <v>12.36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2100</v>
      </c>
      <c r="H128" s="6">
        <v>2198.48</v>
      </c>
      <c r="I128" s="6">
        <v>2300</v>
      </c>
      <c r="J128" s="6">
        <v>2000</v>
      </c>
      <c r="K128" s="6">
        <v>2064.56</v>
      </c>
      <c r="L128" s="6">
        <v>2200</v>
      </c>
      <c r="M128" s="6">
        <v>1800</v>
      </c>
      <c r="N128" s="6">
        <v>2181.35</v>
      </c>
      <c r="O128" s="6">
        <v>2750</v>
      </c>
      <c r="P128" s="6">
        <v>2167.3200000000002</v>
      </c>
      <c r="Q128" s="6">
        <v>1995.29</v>
      </c>
      <c r="R128" s="6">
        <f t="shared" si="0"/>
        <v>0.65</v>
      </c>
      <c r="S128" s="6">
        <f t="shared" si="1"/>
        <v>9.32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365</v>
      </c>
      <c r="E129" s="6">
        <v>365</v>
      </c>
      <c r="F129" s="6">
        <v>365</v>
      </c>
      <c r="G129" s="6">
        <v>400</v>
      </c>
      <c r="H129" s="6">
        <v>412.44</v>
      </c>
      <c r="I129" s="6">
        <v>420</v>
      </c>
      <c r="J129" s="6">
        <v>450</v>
      </c>
      <c r="K129" s="6">
        <v>450</v>
      </c>
      <c r="L129" s="6">
        <v>450</v>
      </c>
      <c r="M129" s="6">
        <v>343</v>
      </c>
      <c r="N129" s="6">
        <v>374.65</v>
      </c>
      <c r="O129" s="6">
        <v>450</v>
      </c>
      <c r="P129" s="6">
        <v>339.17</v>
      </c>
      <c r="Q129" s="6">
        <v>478.47</v>
      </c>
      <c r="R129" s="6">
        <f t="shared" si="0"/>
        <v>10.46</v>
      </c>
      <c r="S129" s="6">
        <f t="shared" si="1"/>
        <v>-21.7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203.63</v>
      </c>
      <c r="O130" s="6">
        <v>260</v>
      </c>
      <c r="P130" s="6">
        <v>203.63</v>
      </c>
      <c r="Q130" s="6">
        <v>197.88</v>
      </c>
      <c r="R130" s="6">
        <f t="shared" si="0"/>
        <v>0</v>
      </c>
      <c r="S130" s="6">
        <f t="shared" si="1"/>
        <v>2.91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239.89</v>
      </c>
      <c r="O131" s="6">
        <v>360</v>
      </c>
      <c r="P131" s="6">
        <v>239.89</v>
      </c>
      <c r="Q131" s="6">
        <v>228.88</v>
      </c>
      <c r="R131" s="6">
        <f t="shared" si="0"/>
        <v>0</v>
      </c>
      <c r="S131" s="6">
        <f t="shared" si="1"/>
        <v>4.8099999999999996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1141.72</v>
      </c>
      <c r="O132" s="6">
        <v>1180</v>
      </c>
      <c r="P132" s="6">
        <v>1141.72</v>
      </c>
      <c r="Q132" s="6">
        <v>1036.42</v>
      </c>
      <c r="R132" s="6">
        <f t="shared" si="0"/>
        <v>0</v>
      </c>
      <c r="S132" s="6">
        <f t="shared" si="1"/>
        <v>10.16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260</v>
      </c>
      <c r="H133" s="6">
        <v>272.41000000000003</v>
      </c>
      <c r="I133" s="6">
        <v>280</v>
      </c>
      <c r="J133" s="6">
        <v>230</v>
      </c>
      <c r="K133" s="6">
        <v>254.89</v>
      </c>
      <c r="L133" s="6">
        <v>300</v>
      </c>
      <c r="M133" s="6">
        <v>190</v>
      </c>
      <c r="N133" s="6">
        <v>220.4</v>
      </c>
      <c r="O133" s="6">
        <v>300</v>
      </c>
      <c r="P133" s="6">
        <v>239.91</v>
      </c>
      <c r="Q133" s="6">
        <v>293.60000000000002</v>
      </c>
      <c r="R133" s="6">
        <f t="shared" si="0"/>
        <v>-8.1300000000000008</v>
      </c>
      <c r="S133" s="6">
        <f t="shared" si="1"/>
        <v>-24.93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553.97</v>
      </c>
      <c r="O134" s="6">
        <v>720</v>
      </c>
      <c r="P134" s="6">
        <v>552.66999999999996</v>
      </c>
      <c r="Q134" s="6">
        <v>557.61</v>
      </c>
      <c r="R134" s="6">
        <f t="shared" si="0"/>
        <v>0.24</v>
      </c>
      <c r="S134" s="6">
        <f t="shared" si="1"/>
        <v>-0.65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2984.89</v>
      </c>
      <c r="O135" s="6">
        <v>3110</v>
      </c>
      <c r="P135" s="6">
        <v>2995.93</v>
      </c>
      <c r="Q135" s="6">
        <v>2926.08</v>
      </c>
      <c r="R135" s="6">
        <f t="shared" si="0"/>
        <v>-0.37</v>
      </c>
      <c r="S135" s="6">
        <f t="shared" si="1"/>
        <v>2.0099999999999998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1400</v>
      </c>
      <c r="N136" s="6">
        <v>1510.5</v>
      </c>
      <c r="O136" s="6">
        <v>1578.88</v>
      </c>
      <c r="P136" s="6">
        <v>1513.26</v>
      </c>
      <c r="Q136" s="6">
        <v>1487.45</v>
      </c>
      <c r="R136" s="6">
        <f t="shared" si="0"/>
        <v>-0.18</v>
      </c>
      <c r="S136" s="6">
        <f t="shared" si="1"/>
        <v>1.55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588.42999999999995</v>
      </c>
      <c r="O137" s="6">
        <v>592</v>
      </c>
      <c r="P137" s="6">
        <v>588.42999999999995</v>
      </c>
      <c r="Q137" s="6">
        <v>578.96</v>
      </c>
      <c r="R137" s="6">
        <f t="shared" si="0"/>
        <v>0</v>
      </c>
      <c r="S137" s="6">
        <f t="shared" si="1"/>
        <v>1.64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230</v>
      </c>
      <c r="E138" s="6">
        <v>243.15</v>
      </c>
      <c r="F138" s="6">
        <v>250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100</v>
      </c>
      <c r="N138" s="6">
        <v>212.83</v>
      </c>
      <c r="O138" s="6">
        <v>400</v>
      </c>
      <c r="P138" s="6">
        <v>204.93</v>
      </c>
      <c r="Q138" s="6">
        <v>201.36</v>
      </c>
      <c r="R138" s="6">
        <f t="shared" si="0"/>
        <v>3.85</v>
      </c>
      <c r="S138" s="6">
        <f t="shared" si="1"/>
        <v>5.7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260</v>
      </c>
      <c r="H139" s="6">
        <v>269.92</v>
      </c>
      <c r="I139" s="6">
        <v>280</v>
      </c>
      <c r="J139" s="6">
        <v>280</v>
      </c>
      <c r="K139" s="6">
        <v>293.18</v>
      </c>
      <c r="L139" s="6">
        <v>300</v>
      </c>
      <c r="M139" s="6">
        <v>220</v>
      </c>
      <c r="N139" s="6">
        <v>262.83</v>
      </c>
      <c r="O139" s="6">
        <v>320</v>
      </c>
      <c r="P139" s="6">
        <v>263.16000000000003</v>
      </c>
      <c r="Q139" s="6">
        <v>294.33999999999997</v>
      </c>
      <c r="R139" s="6">
        <f t="shared" si="0"/>
        <v>-0.13</v>
      </c>
      <c r="S139" s="6">
        <f t="shared" si="1"/>
        <v>-10.71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370</v>
      </c>
      <c r="F140" s="6">
        <v>370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388.68</v>
      </c>
      <c r="O140" s="6">
        <v>470</v>
      </c>
      <c r="P140" s="6">
        <v>390.35</v>
      </c>
      <c r="Q140" s="6">
        <v>395.63</v>
      </c>
      <c r="R140" s="6">
        <f t="shared" si="0"/>
        <v>-0.43</v>
      </c>
      <c r="S140" s="6">
        <f t="shared" si="1"/>
        <v>-1.76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450</v>
      </c>
      <c r="H141" s="6">
        <v>459.95</v>
      </c>
      <c r="I141" s="6">
        <v>470</v>
      </c>
      <c r="J141" s="6">
        <v>450</v>
      </c>
      <c r="K141" s="6">
        <v>476.22</v>
      </c>
      <c r="L141" s="6">
        <v>500</v>
      </c>
      <c r="M141" s="6">
        <v>400</v>
      </c>
      <c r="N141" s="6">
        <v>462.84</v>
      </c>
      <c r="O141" s="6">
        <v>540</v>
      </c>
      <c r="P141" s="6">
        <v>460.48</v>
      </c>
      <c r="Q141" s="6">
        <v>464.32</v>
      </c>
      <c r="R141" s="6">
        <f t="shared" si="0"/>
        <v>0.51</v>
      </c>
      <c r="S141" s="6">
        <f t="shared" si="1"/>
        <v>-0.32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249.15</v>
      </c>
      <c r="O142" s="6">
        <v>340</v>
      </c>
      <c r="P142" s="6">
        <v>250.39</v>
      </c>
      <c r="Q142" s="6">
        <v>316.88</v>
      </c>
      <c r="R142" s="6">
        <f t="shared" si="0"/>
        <v>-0.5</v>
      </c>
      <c r="S142" s="6">
        <f t="shared" si="1"/>
        <v>-21.37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30</v>
      </c>
      <c r="H143" s="6">
        <v>39.47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31.14</v>
      </c>
      <c r="O143" s="6">
        <v>70</v>
      </c>
      <c r="P143" s="6">
        <v>32.81</v>
      </c>
      <c r="Q143" s="6">
        <v>67.349999999999994</v>
      </c>
      <c r="R143" s="6">
        <f t="shared" si="0"/>
        <v>-5.09</v>
      </c>
      <c r="S143" s="6">
        <f t="shared" si="1"/>
        <v>-53.76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70</v>
      </c>
      <c r="E144" s="6">
        <v>70</v>
      </c>
      <c r="F144" s="6">
        <v>70</v>
      </c>
      <c r="G144" s="6">
        <v>45</v>
      </c>
      <c r="H144" s="6">
        <v>52.28</v>
      </c>
      <c r="I144" s="6">
        <v>60</v>
      </c>
      <c r="J144" s="6">
        <v>50</v>
      </c>
      <c r="K144" s="6">
        <v>73.680000000000007</v>
      </c>
      <c r="L144" s="6">
        <v>100</v>
      </c>
      <c r="M144" s="6">
        <v>40</v>
      </c>
      <c r="N144" s="6">
        <v>61.78</v>
      </c>
      <c r="O144" s="6">
        <v>100</v>
      </c>
      <c r="P144" s="6">
        <v>65.78</v>
      </c>
      <c r="Q144" s="6">
        <v>83.6</v>
      </c>
      <c r="R144" s="6">
        <f t="shared" si="0"/>
        <v>-6.08</v>
      </c>
      <c r="S144" s="6">
        <f t="shared" si="1"/>
        <v>-26.1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45</v>
      </c>
      <c r="H145" s="6">
        <v>52.28</v>
      </c>
      <c r="I145" s="6">
        <v>60</v>
      </c>
      <c r="J145" s="6">
        <v>80</v>
      </c>
      <c r="K145" s="6">
        <v>86.18</v>
      </c>
      <c r="L145" s="6">
        <v>100</v>
      </c>
      <c r="M145" s="6">
        <v>40</v>
      </c>
      <c r="N145" s="6">
        <v>63.95</v>
      </c>
      <c r="O145" s="6">
        <v>120</v>
      </c>
      <c r="P145" s="6">
        <v>71.09</v>
      </c>
      <c r="Q145" s="6">
        <v>58.66</v>
      </c>
      <c r="R145" s="6">
        <f t="shared" si="0"/>
        <v>-10.039999999999999</v>
      </c>
      <c r="S145" s="6">
        <f t="shared" si="1"/>
        <v>9.02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155</v>
      </c>
      <c r="H146" s="6">
        <v>157.49</v>
      </c>
      <c r="I146" s="6">
        <v>160</v>
      </c>
      <c r="J146" s="6">
        <v>155</v>
      </c>
      <c r="K146" s="6">
        <v>155</v>
      </c>
      <c r="L146" s="6">
        <v>155</v>
      </c>
      <c r="M146" s="6">
        <v>140</v>
      </c>
      <c r="N146" s="6">
        <v>151.37</v>
      </c>
      <c r="O146" s="6">
        <v>170</v>
      </c>
      <c r="P146" s="6">
        <v>151.84</v>
      </c>
      <c r="Q146" s="6">
        <v>162.63999999999999</v>
      </c>
      <c r="R146" s="6">
        <f t="shared" si="0"/>
        <v>-0.31</v>
      </c>
      <c r="S146" s="6">
        <f t="shared" si="1"/>
        <v>-6.93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225.99</v>
      </c>
      <c r="O147" s="6">
        <v>290</v>
      </c>
      <c r="P147" s="6">
        <v>225.31</v>
      </c>
      <c r="Q147" s="6">
        <v>208.27</v>
      </c>
      <c r="R147" s="6">
        <f t="shared" si="0"/>
        <v>0.3</v>
      </c>
      <c r="S147" s="6">
        <f t="shared" si="1"/>
        <v>8.51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72.02</v>
      </c>
      <c r="R148" s="6">
        <f t="shared" si="0"/>
        <v>0</v>
      </c>
      <c r="S148" s="6">
        <f t="shared" si="1"/>
        <v>-12.52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540</v>
      </c>
      <c r="H150" s="6">
        <v>554.91999999999996</v>
      </c>
      <c r="I150" s="6">
        <v>570</v>
      </c>
      <c r="J150" s="6">
        <v>500</v>
      </c>
      <c r="K150" s="6">
        <v>531.33000000000004</v>
      </c>
      <c r="L150" s="6">
        <v>600</v>
      </c>
      <c r="M150" s="6">
        <v>330</v>
      </c>
      <c r="N150" s="6">
        <v>523.96</v>
      </c>
      <c r="O150" s="6">
        <v>760</v>
      </c>
      <c r="P150" s="6">
        <v>517.59</v>
      </c>
      <c r="Q150" s="6">
        <v>673.9</v>
      </c>
      <c r="R150" s="6">
        <f t="shared" si="0"/>
        <v>1.23</v>
      </c>
      <c r="S150" s="6">
        <f t="shared" si="1"/>
        <v>-22.25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463.44</v>
      </c>
      <c r="R151" s="6">
        <f t="shared" si="0"/>
        <v>0</v>
      </c>
      <c r="S151" s="6">
        <f t="shared" si="1"/>
        <v>-3.53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316.13</v>
      </c>
      <c r="O152" s="6">
        <v>450</v>
      </c>
      <c r="P152" s="6">
        <v>316.13</v>
      </c>
      <c r="Q152" s="6">
        <v>300.67</v>
      </c>
      <c r="R152" s="6">
        <f t="shared" si="0"/>
        <v>0</v>
      </c>
      <c r="S152" s="6">
        <f t="shared" si="1"/>
        <v>5.14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168.08</v>
      </c>
      <c r="O153" s="6">
        <v>260</v>
      </c>
      <c r="P153" s="6">
        <v>168.08</v>
      </c>
      <c r="Q153" s="6">
        <v>163.53</v>
      </c>
      <c r="R153" s="6">
        <f t="shared" si="0"/>
        <v>0</v>
      </c>
      <c r="S153" s="6">
        <f t="shared" si="1"/>
        <v>2.78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245.92</v>
      </c>
      <c r="O155" s="6">
        <v>260</v>
      </c>
      <c r="P155" s="6">
        <v>245.33</v>
      </c>
      <c r="Q155" s="6">
        <v>236.57</v>
      </c>
      <c r="R155" s="6">
        <f t="shared" ref="R155:R173" si="4">ROUND(N155/P155* 100 - 100,2)</f>
        <v>0.24</v>
      </c>
      <c r="S155" s="6">
        <f t="shared" ref="S155:S173" si="5">ROUND(N155/Q155* 100 - 100,2)</f>
        <v>3.95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667</v>
      </c>
      <c r="O156" s="6">
        <v>800</v>
      </c>
      <c r="P156" s="6">
        <v>667</v>
      </c>
      <c r="Q156" s="6">
        <v>620.17999999999995</v>
      </c>
      <c r="R156" s="6">
        <f t="shared" si="4"/>
        <v>0</v>
      </c>
      <c r="S156" s="6">
        <f t="shared" si="5"/>
        <v>7.55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530.84</v>
      </c>
      <c r="O157" s="6">
        <v>900</v>
      </c>
      <c r="P157" s="6">
        <v>530.84</v>
      </c>
      <c r="Q157" s="6">
        <v>480.05</v>
      </c>
      <c r="R157" s="6">
        <f t="shared" si="4"/>
        <v>0</v>
      </c>
      <c r="S157" s="6">
        <f t="shared" si="5"/>
        <v>10.58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668.36</v>
      </c>
      <c r="O158" s="6">
        <v>820</v>
      </c>
      <c r="P158" s="6">
        <v>665.52</v>
      </c>
      <c r="Q158" s="6">
        <v>615.21</v>
      </c>
      <c r="R158" s="6">
        <f t="shared" si="4"/>
        <v>0.43</v>
      </c>
      <c r="S158" s="6">
        <f t="shared" si="5"/>
        <v>8.64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309.01</v>
      </c>
      <c r="O159" s="6">
        <v>450</v>
      </c>
      <c r="P159" s="6">
        <v>309.01</v>
      </c>
      <c r="Q159" s="6">
        <v>293.97000000000003</v>
      </c>
      <c r="R159" s="6">
        <f t="shared" si="4"/>
        <v>0</v>
      </c>
      <c r="S159" s="6">
        <f t="shared" si="5"/>
        <v>5.12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7.04</v>
      </c>
      <c r="E163" s="6">
        <v>7.04</v>
      </c>
      <c r="F163" s="6">
        <v>7.04</v>
      </c>
      <c r="G163" s="6">
        <v>7.04</v>
      </c>
      <c r="H163" s="6">
        <v>7.04</v>
      </c>
      <c r="I163" s="6">
        <v>7.04</v>
      </c>
      <c r="J163" s="6">
        <v>7.04</v>
      </c>
      <c r="K163" s="6">
        <v>7.04</v>
      </c>
      <c r="L163" s="6">
        <v>7.04</v>
      </c>
      <c r="M163" s="6">
        <v>7.04</v>
      </c>
      <c r="N163" s="6">
        <v>7.04</v>
      </c>
      <c r="O163" s="6">
        <v>7.04</v>
      </c>
      <c r="P163" s="6">
        <v>7.04</v>
      </c>
      <c r="Q163" s="6">
        <v>6</v>
      </c>
      <c r="R163" s="6">
        <f t="shared" si="4"/>
        <v>0</v>
      </c>
      <c r="S163" s="6">
        <f t="shared" si="5"/>
        <v>17.329999999999998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1473.46</v>
      </c>
      <c r="O165" s="6">
        <v>2350</v>
      </c>
      <c r="P165" s="6">
        <v>1473.46</v>
      </c>
      <c r="Q165" s="6">
        <v>1322.7</v>
      </c>
      <c r="R165" s="6">
        <f t="shared" si="4"/>
        <v>0</v>
      </c>
      <c r="S165" s="6">
        <f t="shared" si="5"/>
        <v>11.4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268.2</v>
      </c>
      <c r="E169" s="6">
        <v>268.2</v>
      </c>
      <c r="F169" s="6">
        <v>268.2</v>
      </c>
      <c r="G169" s="6">
        <v>267.35000000000002</v>
      </c>
      <c r="H169" s="6">
        <v>267.35000000000002</v>
      </c>
      <c r="I169" s="6">
        <v>267.35000000000002</v>
      </c>
      <c r="J169" s="6">
        <v>267.33999999999997</v>
      </c>
      <c r="K169" s="6">
        <v>267.33999999999997</v>
      </c>
      <c r="L169" s="6">
        <v>267.33999999999997</v>
      </c>
      <c r="M169" s="6">
        <v>266.17</v>
      </c>
      <c r="N169" s="6">
        <v>267.74</v>
      </c>
      <c r="O169" s="6">
        <v>269.92</v>
      </c>
      <c r="P169" s="6">
        <v>259.77999999999997</v>
      </c>
      <c r="Q169" s="6">
        <v>256.77</v>
      </c>
      <c r="R169" s="6">
        <f t="shared" si="4"/>
        <v>3.06</v>
      </c>
      <c r="S169" s="6">
        <f t="shared" si="5"/>
        <v>4.2699999999999996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282.89999999999998</v>
      </c>
      <c r="E170" s="6">
        <v>282.89999999999998</v>
      </c>
      <c r="F170" s="6">
        <v>282.89999999999998</v>
      </c>
      <c r="G170" s="6">
        <v>282.02</v>
      </c>
      <c r="H170" s="6">
        <v>282.02</v>
      </c>
      <c r="I170" s="6">
        <v>282.02</v>
      </c>
      <c r="J170" s="6">
        <v>282.02999999999997</v>
      </c>
      <c r="K170" s="6">
        <v>282.02999999999997</v>
      </c>
      <c r="L170" s="6">
        <v>282.02999999999997</v>
      </c>
      <c r="M170" s="6">
        <v>280.86</v>
      </c>
      <c r="N170" s="6">
        <v>282.42</v>
      </c>
      <c r="O170" s="6">
        <v>284.60000000000002</v>
      </c>
      <c r="P170" s="6">
        <v>277.31</v>
      </c>
      <c r="Q170" s="6">
        <v>259.82</v>
      </c>
      <c r="R170" s="6">
        <f t="shared" si="4"/>
        <v>1.84</v>
      </c>
      <c r="S170" s="6">
        <f t="shared" si="5"/>
        <v>8.6999999999999993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3500</v>
      </c>
      <c r="E171" s="6">
        <v>3533.02</v>
      </c>
      <c r="F171" s="6">
        <v>3600</v>
      </c>
      <c r="G171" s="6">
        <v>3300</v>
      </c>
      <c r="H171" s="6">
        <v>3324.94</v>
      </c>
      <c r="I171" s="6">
        <v>3350</v>
      </c>
      <c r="J171" s="6">
        <v>3501</v>
      </c>
      <c r="K171" s="6">
        <v>3577.13</v>
      </c>
      <c r="L171" s="6">
        <v>3734.4</v>
      </c>
      <c r="M171" s="6">
        <v>3300</v>
      </c>
      <c r="N171" s="6">
        <v>3759.44</v>
      </c>
      <c r="O171" s="6">
        <v>4000</v>
      </c>
      <c r="P171" s="6">
        <v>3559.63</v>
      </c>
      <c r="Q171" s="6">
        <v>3216.32</v>
      </c>
      <c r="R171" s="6">
        <f t="shared" si="4"/>
        <v>5.61</v>
      </c>
      <c r="S171" s="6">
        <f t="shared" si="5"/>
        <v>16.89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3F98-C181-4302-8B35-C278BAE072FC}">
  <dimension ref="A1:Y182"/>
  <sheetViews>
    <sheetView tabSelected="1" view="pageBreakPreview" topLeftCell="A19" zoomScale="60" zoomScaleNormal="100" workbookViewId="0">
      <selection activeCell="S59" sqref="S5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6">
        <v>1</v>
      </c>
      <c r="B5" s="39" t="s">
        <v>131</v>
      </c>
      <c r="C5" s="40"/>
      <c r="D5" s="40"/>
      <c r="E5" s="40"/>
      <c r="F5" s="40"/>
      <c r="G5" s="40"/>
      <c r="H5" s="17">
        <v>4800</v>
      </c>
      <c r="I5" s="17">
        <v>4350</v>
      </c>
      <c r="J5" s="17">
        <v>4400</v>
      </c>
      <c r="K5" s="17">
        <v>4400</v>
      </c>
      <c r="L5" s="17">
        <v>4400</v>
      </c>
      <c r="M5" s="17">
        <v>4240</v>
      </c>
      <c r="N5" s="17">
        <v>4300</v>
      </c>
      <c r="O5" s="17">
        <v>4349.71</v>
      </c>
      <c r="P5" s="17">
        <v>4300</v>
      </c>
      <c r="Q5" s="17">
        <v>4333.08</v>
      </c>
      <c r="R5" s="17">
        <v>4350</v>
      </c>
      <c r="S5" s="17">
        <v>4350</v>
      </c>
      <c r="T5" s="17">
        <v>5099.3500000000004</v>
      </c>
      <c r="U5" s="17">
        <f t="shared" ref="U5:U12" si="0">GEOMEAN(H5:T5)</f>
        <v>4430.7009019812194</v>
      </c>
      <c r="V5" s="17">
        <f t="shared" ref="V5:V12" si="1">GEOMEAN(H39:T39)</f>
        <v>4430.7009019812194</v>
      </c>
      <c r="W5" s="17">
        <f t="shared" ref="W5:W12" si="2">GEOMEAN(H47:T47)</f>
        <v>4524.7427742558257</v>
      </c>
      <c r="X5" s="18">
        <f t="shared" ref="X5:X12" si="3">U5/V5*100-100</f>
        <v>0</v>
      </c>
      <c r="Y5" s="18">
        <f t="shared" ref="Y5:Y12" si="4">U5/W5*100-100</f>
        <v>-2.0783915675753093</v>
      </c>
    </row>
    <row r="6" spans="1:25" ht="25.5" customHeight="1" x14ac:dyDescent="0.25">
      <c r="A6" s="16">
        <v>2</v>
      </c>
      <c r="B6" s="39" t="s">
        <v>132</v>
      </c>
      <c r="C6" s="40"/>
      <c r="D6" s="40"/>
      <c r="E6" s="40"/>
      <c r="F6" s="40"/>
      <c r="G6" s="40"/>
      <c r="H6" s="17">
        <v>4700</v>
      </c>
      <c r="I6" s="17">
        <v>4300</v>
      </c>
      <c r="J6" s="17">
        <v>4300</v>
      </c>
      <c r="K6" s="17">
        <v>4350</v>
      </c>
      <c r="L6" s="17">
        <v>4500</v>
      </c>
      <c r="M6" s="17">
        <v>4119.95</v>
      </c>
      <c r="N6" s="17">
        <v>4166.6000000000004</v>
      </c>
      <c r="O6" s="17" t="s">
        <v>133</v>
      </c>
      <c r="P6" s="17">
        <v>4300</v>
      </c>
      <c r="Q6" s="17" t="s">
        <v>133</v>
      </c>
      <c r="R6" s="17">
        <v>4150</v>
      </c>
      <c r="S6" s="17">
        <v>4100</v>
      </c>
      <c r="T6" s="17" t="s">
        <v>133</v>
      </c>
      <c r="U6" s="17">
        <f t="shared" si="0"/>
        <v>4295.0781504520919</v>
      </c>
      <c r="V6" s="17">
        <f t="shared" si="1"/>
        <v>4295.0781504520919</v>
      </c>
      <c r="W6" s="17">
        <f t="shared" si="2"/>
        <v>4390.0108020524767</v>
      </c>
      <c r="X6" s="18">
        <f t="shared" si="3"/>
        <v>0</v>
      </c>
      <c r="Y6" s="18">
        <f t="shared" si="4"/>
        <v>-2.16246965852568</v>
      </c>
    </row>
    <row r="7" spans="1:25" ht="25.5" customHeight="1" x14ac:dyDescent="0.25">
      <c r="A7" s="16">
        <v>3</v>
      </c>
      <c r="B7" s="39" t="s">
        <v>134</v>
      </c>
      <c r="C7" s="40"/>
      <c r="D7" s="40"/>
      <c r="E7" s="40"/>
      <c r="F7" s="40"/>
      <c r="G7" s="40"/>
      <c r="H7" s="17">
        <v>4600</v>
      </c>
      <c r="I7" s="17">
        <v>4000</v>
      </c>
      <c r="J7" s="17">
        <v>4200</v>
      </c>
      <c r="K7" s="17" t="s">
        <v>133</v>
      </c>
      <c r="L7" s="17">
        <v>4150</v>
      </c>
      <c r="M7" s="17">
        <v>3949.68</v>
      </c>
      <c r="N7" s="17">
        <v>3600</v>
      </c>
      <c r="O7" s="17">
        <v>3949.68</v>
      </c>
      <c r="P7" s="17">
        <v>4000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4047.6242622407967</v>
      </c>
      <c r="V7" s="17">
        <f t="shared" si="1"/>
        <v>4047.6242622407967</v>
      </c>
      <c r="W7" s="17">
        <f t="shared" si="2"/>
        <v>4115.2475295889226</v>
      </c>
      <c r="X7" s="18">
        <f t="shared" si="3"/>
        <v>0</v>
      </c>
      <c r="Y7" s="18">
        <f t="shared" si="4"/>
        <v>-1.6432369343984732</v>
      </c>
    </row>
    <row r="8" spans="1:25" ht="25.5" customHeight="1" x14ac:dyDescent="0.25">
      <c r="A8" s="16">
        <v>4</v>
      </c>
      <c r="B8" s="39" t="s">
        <v>135</v>
      </c>
      <c r="C8" s="40"/>
      <c r="D8" s="40"/>
      <c r="E8" s="40"/>
      <c r="F8" s="40"/>
      <c r="G8" s="40"/>
      <c r="H8" s="17" t="s">
        <v>133</v>
      </c>
      <c r="I8" s="17">
        <v>3300</v>
      </c>
      <c r="J8" s="17">
        <v>3600</v>
      </c>
      <c r="K8" s="17">
        <v>3500</v>
      </c>
      <c r="L8" s="17">
        <v>3450</v>
      </c>
      <c r="M8" s="17" t="s">
        <v>133</v>
      </c>
      <c r="N8" s="17" t="s">
        <v>133</v>
      </c>
      <c r="O8" s="17">
        <v>2349.4699999999998</v>
      </c>
      <c r="P8" s="17" t="s">
        <v>133</v>
      </c>
      <c r="Q8" s="17">
        <v>3613.28</v>
      </c>
      <c r="R8" s="17">
        <v>3483.25</v>
      </c>
      <c r="S8" s="17" t="s">
        <v>133</v>
      </c>
      <c r="T8" s="17" t="s">
        <v>133</v>
      </c>
      <c r="U8" s="17">
        <f t="shared" si="0"/>
        <v>3297.7886654730896</v>
      </c>
      <c r="V8" s="17">
        <f t="shared" si="1"/>
        <v>3297.7886654730896</v>
      </c>
      <c r="W8" s="17">
        <f t="shared" si="2"/>
        <v>2919.5634939149113</v>
      </c>
      <c r="X8" s="18">
        <f t="shared" si="3"/>
        <v>0</v>
      </c>
      <c r="Y8" s="18">
        <f t="shared" si="4"/>
        <v>12.954853434305932</v>
      </c>
    </row>
    <row r="9" spans="1:25" ht="25.5" customHeight="1" x14ac:dyDescent="0.25">
      <c r="A9" s="16">
        <v>5</v>
      </c>
      <c r="B9" s="39" t="s">
        <v>136</v>
      </c>
      <c r="C9" s="40"/>
      <c r="D9" s="40"/>
      <c r="E9" s="40"/>
      <c r="F9" s="40"/>
      <c r="G9" s="40"/>
      <c r="H9" s="17" t="s">
        <v>133</v>
      </c>
      <c r="I9" s="17">
        <v>10000</v>
      </c>
      <c r="J9" s="17">
        <v>11200</v>
      </c>
      <c r="K9" s="17">
        <v>13800</v>
      </c>
      <c r="L9" s="17">
        <v>11500</v>
      </c>
      <c r="M9" s="17">
        <v>10599.53</v>
      </c>
      <c r="N9" s="17">
        <v>10599.06</v>
      </c>
      <c r="O9" s="17" t="s">
        <v>133</v>
      </c>
      <c r="P9" s="17" t="s">
        <v>133</v>
      </c>
      <c r="Q9" s="17">
        <v>13558.66</v>
      </c>
      <c r="R9" s="17">
        <v>12000</v>
      </c>
      <c r="S9" s="17" t="s">
        <v>133</v>
      </c>
      <c r="T9" s="17" t="s">
        <v>133</v>
      </c>
      <c r="U9" s="17">
        <f t="shared" si="0"/>
        <v>11586.929528832205</v>
      </c>
      <c r="V9" s="17">
        <f t="shared" si="1"/>
        <v>11607.347635951211</v>
      </c>
      <c r="W9" s="17">
        <f t="shared" si="2"/>
        <v>12450.259457850998</v>
      </c>
      <c r="X9" s="18">
        <f t="shared" si="3"/>
        <v>-0.17590674251684391</v>
      </c>
      <c r="Y9" s="18">
        <f t="shared" si="4"/>
        <v>-6.9342324305891339</v>
      </c>
    </row>
    <row r="10" spans="1:25" ht="25.5" customHeight="1" x14ac:dyDescent="0.25">
      <c r="A10" s="16">
        <v>6</v>
      </c>
      <c r="B10" s="39" t="s">
        <v>137</v>
      </c>
      <c r="C10" s="40"/>
      <c r="D10" s="40"/>
      <c r="E10" s="40"/>
      <c r="F10" s="40"/>
      <c r="G10" s="40"/>
      <c r="H10" s="17" t="s">
        <v>133</v>
      </c>
      <c r="I10" s="17">
        <v>8524.82</v>
      </c>
      <c r="J10" s="17">
        <v>9500</v>
      </c>
      <c r="K10" s="17">
        <v>9200</v>
      </c>
      <c r="L10" s="17">
        <v>8900</v>
      </c>
      <c r="M10" s="17">
        <v>8724.9599999999991</v>
      </c>
      <c r="N10" s="17">
        <v>8900</v>
      </c>
      <c r="O10" s="17">
        <v>8749.86</v>
      </c>
      <c r="P10" s="17">
        <v>8800</v>
      </c>
      <c r="Q10" s="17">
        <v>8515.7000000000007</v>
      </c>
      <c r="R10" s="17">
        <v>9000</v>
      </c>
      <c r="S10" s="17" t="s">
        <v>133</v>
      </c>
      <c r="T10" s="17" t="s">
        <v>133</v>
      </c>
      <c r="U10" s="17">
        <f t="shared" si="0"/>
        <v>8877.0501774463846</v>
      </c>
      <c r="V10" s="17">
        <f t="shared" si="1"/>
        <v>8885.981705232125</v>
      </c>
      <c r="W10" s="17">
        <f t="shared" si="2"/>
        <v>7603.1147457359375</v>
      </c>
      <c r="X10" s="18">
        <f t="shared" si="3"/>
        <v>-0.10051256104299</v>
      </c>
      <c r="Y10" s="18">
        <f t="shared" si="4"/>
        <v>16.755441346257598</v>
      </c>
    </row>
    <row r="11" spans="1:25" ht="25.5" customHeight="1" x14ac:dyDescent="0.25">
      <c r="A11" s="16">
        <v>7</v>
      </c>
      <c r="B11" s="39" t="s">
        <v>138</v>
      </c>
      <c r="C11" s="40"/>
      <c r="D11" s="40"/>
      <c r="E11" s="40"/>
      <c r="F11" s="40"/>
      <c r="G11" s="40"/>
      <c r="H11" s="17">
        <v>13500</v>
      </c>
      <c r="I11" s="17">
        <v>13800</v>
      </c>
      <c r="J11" s="17">
        <v>14100</v>
      </c>
      <c r="K11" s="17">
        <v>14200</v>
      </c>
      <c r="L11" s="17">
        <v>14200</v>
      </c>
      <c r="M11" s="17">
        <v>13749.91</v>
      </c>
      <c r="N11" s="17">
        <v>13966.65</v>
      </c>
      <c r="O11" s="17">
        <v>14149.91</v>
      </c>
      <c r="P11" s="17">
        <v>13800</v>
      </c>
      <c r="Q11" s="17">
        <v>14140.85</v>
      </c>
      <c r="R11" s="17">
        <v>14066.59</v>
      </c>
      <c r="S11" s="17">
        <v>14200</v>
      </c>
      <c r="T11" s="17">
        <v>14899.78</v>
      </c>
      <c r="U11" s="17">
        <f t="shared" si="0"/>
        <v>14055.908731852483</v>
      </c>
      <c r="V11" s="17">
        <f t="shared" si="1"/>
        <v>14076.807197678745</v>
      </c>
      <c r="W11" s="17">
        <f t="shared" si="2"/>
        <v>12060.00662077599</v>
      </c>
      <c r="X11" s="18">
        <f t="shared" si="3"/>
        <v>-0.14846026895720854</v>
      </c>
      <c r="Y11" s="18">
        <f t="shared" si="4"/>
        <v>16.549759662968327</v>
      </c>
    </row>
    <row r="12" spans="1:25" ht="25.5" customHeight="1" x14ac:dyDescent="0.25">
      <c r="A12" s="16">
        <v>8</v>
      </c>
      <c r="B12" s="39" t="s">
        <v>139</v>
      </c>
      <c r="C12" s="40"/>
      <c r="D12" s="40"/>
      <c r="E12" s="40"/>
      <c r="F12" s="40"/>
      <c r="G12" s="40"/>
      <c r="H12" s="17">
        <v>9400</v>
      </c>
      <c r="I12" s="17" t="s">
        <v>133</v>
      </c>
      <c r="J12" s="17">
        <v>10500</v>
      </c>
      <c r="K12" s="17">
        <v>9600</v>
      </c>
      <c r="L12" s="17">
        <v>9500</v>
      </c>
      <c r="M12" s="17">
        <v>8849.86</v>
      </c>
      <c r="N12" s="17">
        <v>11000</v>
      </c>
      <c r="O12" s="17" t="s">
        <v>133</v>
      </c>
      <c r="P12" s="17" t="s">
        <v>133</v>
      </c>
      <c r="Q12" s="17" t="s">
        <v>133</v>
      </c>
      <c r="R12" s="17">
        <v>9266.64</v>
      </c>
      <c r="S12" s="17">
        <v>9000</v>
      </c>
      <c r="T12" s="17">
        <v>9699.66</v>
      </c>
      <c r="U12" s="17">
        <f t="shared" si="0"/>
        <v>9624.8910236403608</v>
      </c>
      <c r="V12" s="17">
        <f t="shared" si="1"/>
        <v>9621.8782953688096</v>
      </c>
      <c r="W12" s="17">
        <f t="shared" si="2"/>
        <v>8901.6064487665335</v>
      </c>
      <c r="X12" s="18">
        <f t="shared" si="3"/>
        <v>3.1311228214164544E-2</v>
      </c>
      <c r="Y12" s="18">
        <f t="shared" si="4"/>
        <v>8.1253263558293014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6">
        <v>1</v>
      </c>
      <c r="B17" s="39" t="s">
        <v>102</v>
      </c>
      <c r="C17" s="40"/>
      <c r="D17" s="17">
        <v>1389.95</v>
      </c>
      <c r="E17" s="17">
        <v>1387.23</v>
      </c>
      <c r="F17" s="17">
        <v>1440</v>
      </c>
      <c r="G17" s="17">
        <v>1430</v>
      </c>
      <c r="H17" s="17">
        <v>1478.55</v>
      </c>
      <c r="I17" s="17">
        <v>1430</v>
      </c>
      <c r="J17" s="17">
        <v>1450</v>
      </c>
      <c r="K17" s="17">
        <v>1445.54</v>
      </c>
      <c r="L17" s="17">
        <v>1450</v>
      </c>
      <c r="M17" s="17">
        <v>1393.25</v>
      </c>
      <c r="N17" s="17">
        <v>1456.66</v>
      </c>
      <c r="O17" s="17">
        <v>1500</v>
      </c>
      <c r="P17" s="17">
        <v>1406.64</v>
      </c>
      <c r="Q17" s="17">
        <v>1420</v>
      </c>
      <c r="R17" s="17">
        <v>1300</v>
      </c>
      <c r="S17" s="17">
        <v>1444.97</v>
      </c>
      <c r="T17" s="17">
        <v>1463.28</v>
      </c>
      <c r="U17" s="17">
        <f>GEOMEAN(D17:T17)</f>
        <v>1427.9002499077842</v>
      </c>
      <c r="V17" s="17">
        <v>1425.47</v>
      </c>
      <c r="W17" s="17">
        <v>1341.13</v>
      </c>
      <c r="X17" s="18">
        <f>U17/V17*100-100</f>
        <v>0.17048762217261526</v>
      </c>
      <c r="Y17" s="18">
        <f>U17/W17*100-100</f>
        <v>6.4699357935311212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6">
        <v>1</v>
      </c>
      <c r="B22" s="39" t="s">
        <v>103</v>
      </c>
      <c r="C22" s="40"/>
      <c r="D22" s="18">
        <v>250</v>
      </c>
      <c r="E22" s="18">
        <v>199.9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157.08133143819401</v>
      </c>
      <c r="N22" s="18">
        <f>M22/M38*100-100</f>
        <v>0</v>
      </c>
      <c r="O22" s="18">
        <v>314.48</v>
      </c>
      <c r="P22" s="18">
        <v>320</v>
      </c>
      <c r="Q22" s="18">
        <v>300</v>
      </c>
      <c r="R22" s="18">
        <v>295</v>
      </c>
      <c r="S22" s="18">
        <v>339.9</v>
      </c>
      <c r="T22" s="18">
        <v>320</v>
      </c>
      <c r="U22" s="18">
        <v>315</v>
      </c>
      <c r="V22" s="18" t="s">
        <v>133</v>
      </c>
      <c r="W22" s="18">
        <f>GEOMEAN(O22:V22)</f>
        <v>314.61934691537465</v>
      </c>
      <c r="X22" s="41">
        <f>W22/W38*100-100</f>
        <v>0</v>
      </c>
      <c r="Y22" s="41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2364.08</v>
      </c>
      <c r="E27" s="17">
        <v>2136.62</v>
      </c>
      <c r="F27" s="17">
        <v>1800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1692.02</v>
      </c>
      <c r="N27" s="17">
        <v>1722.48</v>
      </c>
      <c r="O27" s="17">
        <v>1600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1734.354157917229</v>
      </c>
      <c r="V27" s="17">
        <v>1734.35</v>
      </c>
      <c r="W27" s="17">
        <v>1683.17</v>
      </c>
      <c r="X27" s="18">
        <f>U27/V27*100-100</f>
        <v>2.3973922387199309E-4</v>
      </c>
      <c r="Y27" s="18">
        <f>U27/W27*100-100</f>
        <v>3.0409381059090208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2440.11</v>
      </c>
      <c r="E28" s="17">
        <v>2287.02</v>
      </c>
      <c r="F28" s="17">
        <v>2200</v>
      </c>
      <c r="G28" s="17">
        <v>2000</v>
      </c>
      <c r="H28" s="17">
        <v>2260.77</v>
      </c>
      <c r="I28" s="17">
        <v>1864.34</v>
      </c>
      <c r="J28" s="17">
        <v>2000</v>
      </c>
      <c r="K28" s="17">
        <v>1732.7</v>
      </c>
      <c r="L28" s="17">
        <v>1864.34</v>
      </c>
      <c r="M28" s="17">
        <v>2478.4499999999998</v>
      </c>
      <c r="N28" s="17">
        <v>1930.98</v>
      </c>
      <c r="O28" s="17">
        <v>1600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2014.2899948938968</v>
      </c>
      <c r="V28" s="17">
        <v>2014.29</v>
      </c>
      <c r="W28" s="17">
        <v>1943.07</v>
      </c>
      <c r="X28" s="18">
        <f>U28/V28*100-100</f>
        <v>-2.534939369525091E-7</v>
      </c>
      <c r="Y28" s="18">
        <f>U28/W28*100-100</f>
        <v>3.6653334616816124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1500</v>
      </c>
      <c r="G29" s="17">
        <v>1500</v>
      </c>
      <c r="H29" s="17">
        <v>1546.81</v>
      </c>
      <c r="I29" s="17">
        <v>1266.45</v>
      </c>
      <c r="J29" s="17">
        <v>1433.14</v>
      </c>
      <c r="K29" s="17">
        <v>1032.28</v>
      </c>
      <c r="L29" s="17">
        <v>1000</v>
      </c>
      <c r="M29" s="17">
        <v>1477.52</v>
      </c>
      <c r="N29" s="17">
        <v>1024.31</v>
      </c>
      <c r="O29" s="17">
        <v>900</v>
      </c>
      <c r="P29" s="17">
        <v>883.01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1234.210058841508</v>
      </c>
      <c r="V29" s="17">
        <v>1234.21</v>
      </c>
      <c r="W29" s="17">
        <v>1180.6199999999999</v>
      </c>
      <c r="X29" s="18">
        <f>U29/V29*100-100</f>
        <v>4.7675442687022951E-6</v>
      </c>
      <c r="Y29" s="18">
        <f>U29/W29*100-100</f>
        <v>4.5391454355769127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1982.52</v>
      </c>
      <c r="E30" s="17">
        <v>2021.69</v>
      </c>
      <c r="F30" s="17">
        <v>1800</v>
      </c>
      <c r="G30" s="17">
        <v>1800</v>
      </c>
      <c r="H30" s="17">
        <v>1837.22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2362.71</v>
      </c>
      <c r="N30" s="17">
        <v>2056.5700000000002</v>
      </c>
      <c r="O30" s="17">
        <v>1600</v>
      </c>
      <c r="P30" s="17">
        <v>1565.95</v>
      </c>
      <c r="Q30" s="17">
        <v>2200</v>
      </c>
      <c r="R30" s="17">
        <v>1600</v>
      </c>
      <c r="S30" s="17">
        <v>1597.91</v>
      </c>
      <c r="T30" s="17">
        <v>1500</v>
      </c>
      <c r="U30" s="17">
        <f>GEOMEAN(D30:T30)</f>
        <v>1805.1796133800979</v>
      </c>
      <c r="V30" s="17">
        <v>1805.18</v>
      </c>
      <c r="W30" s="17">
        <v>1745.42</v>
      </c>
      <c r="X30" s="18">
        <f>U30/V30*100-100</f>
        <v>-2.1417249371324942E-5</v>
      </c>
      <c r="Y30" s="18">
        <f>U30/W30*100-100</f>
        <v>3.4237956125229232</v>
      </c>
    </row>
    <row r="31" spans="1:25" ht="24.75" customHeight="1" x14ac:dyDescent="0.25">
      <c r="A31" s="16">
        <v>5</v>
      </c>
      <c r="B31" s="19" t="s">
        <v>110</v>
      </c>
      <c r="C31" s="20" t="s">
        <v>111</v>
      </c>
      <c r="D31" s="17">
        <v>468.92</v>
      </c>
      <c r="E31" s="17">
        <v>461.48</v>
      </c>
      <c r="F31" s="17">
        <v>250</v>
      </c>
      <c r="G31" s="17">
        <v>230</v>
      </c>
      <c r="H31" s="17">
        <v>268.60000000000002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278.64598084696405</v>
      </c>
      <c r="V31" s="17">
        <v>278.64999999999998</v>
      </c>
      <c r="W31" s="17">
        <v>268.14999999999998</v>
      </c>
      <c r="X31" s="18">
        <f>U31/V31*100-100</f>
        <v>-1.4423660635003444E-3</v>
      </c>
      <c r="Y31" s="18">
        <f>U31/W31*100-100</f>
        <v>3.9142199690337804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5" t="s">
        <v>128</v>
      </c>
      <c r="C33" s="35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36" t="s">
        <v>152</v>
      </c>
      <c r="W33" s="36"/>
      <c r="X33" s="35" t="s">
        <v>153</v>
      </c>
      <c r="Y33" s="35"/>
    </row>
    <row r="34" spans="1:25" ht="27" customHeight="1" x14ac:dyDescent="0.25">
      <c r="A34" s="21">
        <v>1</v>
      </c>
      <c r="B34" s="32" t="s">
        <v>154</v>
      </c>
      <c r="C34" s="32"/>
      <c r="D34" s="21" t="s">
        <v>155</v>
      </c>
      <c r="E34" s="23">
        <v>1204.32</v>
      </c>
      <c r="F34" s="23">
        <v>1204.32</v>
      </c>
      <c r="G34" s="23">
        <v>1100</v>
      </c>
      <c r="H34" s="23">
        <v>1050</v>
      </c>
      <c r="I34" s="23">
        <v>1080</v>
      </c>
      <c r="J34" s="23">
        <v>1075</v>
      </c>
      <c r="K34" s="23">
        <v>946.65</v>
      </c>
      <c r="L34" s="23">
        <v>1174.73</v>
      </c>
      <c r="M34" s="23">
        <v>1050</v>
      </c>
      <c r="N34" s="23">
        <v>990</v>
      </c>
      <c r="O34" s="23">
        <v>983.32</v>
      </c>
      <c r="P34" s="23">
        <v>950</v>
      </c>
      <c r="Q34" s="23">
        <v>1058.27</v>
      </c>
      <c r="R34" s="23">
        <v>1223.3</v>
      </c>
      <c r="S34" s="23">
        <v>1226.6600000000001</v>
      </c>
      <c r="T34" s="23">
        <v>1249.97</v>
      </c>
      <c r="U34" s="23">
        <v>1200</v>
      </c>
      <c r="V34" s="24">
        <f>GEOMEAN(E34:U34)</f>
        <v>1099.3338142699986</v>
      </c>
      <c r="W34" s="24">
        <v>1124.3520183018043</v>
      </c>
      <c r="X34" s="33">
        <f>+ROUND(V34/W34*100-100,2)</f>
        <v>-2.23</v>
      </c>
      <c r="Y34" s="34"/>
    </row>
    <row r="35" spans="1:25" ht="25.5" customHeight="1" x14ac:dyDescent="0.25">
      <c r="A35" s="21">
        <v>2</v>
      </c>
      <c r="B35" s="32" t="s">
        <v>156</v>
      </c>
      <c r="C35" s="32"/>
      <c r="D35" s="21" t="s">
        <v>157</v>
      </c>
      <c r="E35" s="23">
        <v>154.55000000000001</v>
      </c>
      <c r="F35" s="23">
        <v>153.28</v>
      </c>
      <c r="G35" s="23">
        <v>130</v>
      </c>
      <c r="H35" s="23">
        <v>138</v>
      </c>
      <c r="I35" s="23">
        <v>147.35</v>
      </c>
      <c r="J35" s="23">
        <v>140</v>
      </c>
      <c r="K35" s="23">
        <v>128.31</v>
      </c>
      <c r="L35" s="23">
        <v>134.69999999999999</v>
      </c>
      <c r="M35" s="23">
        <v>133.25</v>
      </c>
      <c r="N35" s="23">
        <v>136.88999999999999</v>
      </c>
      <c r="O35" s="23">
        <v>145.35</v>
      </c>
      <c r="P35" s="23">
        <v>130</v>
      </c>
      <c r="Q35" s="23">
        <v>125</v>
      </c>
      <c r="R35" s="23">
        <v>138.33000000000001</v>
      </c>
      <c r="S35" s="23">
        <v>145</v>
      </c>
      <c r="T35" s="23">
        <v>152</v>
      </c>
      <c r="U35" s="23">
        <v>135</v>
      </c>
      <c r="V35" s="24">
        <f>GEOMEAN(E35:U35)</f>
        <v>138.96236405405324</v>
      </c>
      <c r="W35" s="24">
        <v>140.78996407601915</v>
      </c>
      <c r="X35" s="33">
        <f>+ROUND(V35/W35*100-100,2)</f>
        <v>-1.3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250</v>
      </c>
      <c r="E38" s="12">
        <v>199.9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157.08133143819401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314.61934691537465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4240</v>
      </c>
      <c r="N39" s="1">
        <v>4300</v>
      </c>
      <c r="O39" s="1">
        <v>4349.71</v>
      </c>
      <c r="P39" s="1">
        <v>4300</v>
      </c>
      <c r="Q39" s="1">
        <v>4333.08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4700</v>
      </c>
      <c r="I40" s="1">
        <v>4300</v>
      </c>
      <c r="J40" s="1">
        <v>4300</v>
      </c>
      <c r="K40" s="1">
        <v>4350</v>
      </c>
      <c r="L40" s="1">
        <v>4500</v>
      </c>
      <c r="M40" s="1">
        <v>4119.95</v>
      </c>
      <c r="N40" s="1">
        <v>4166.6000000000004</v>
      </c>
      <c r="O40" s="1" t="s">
        <v>133</v>
      </c>
      <c r="P40" s="1">
        <v>4300</v>
      </c>
      <c r="Q40" s="1" t="s">
        <v>133</v>
      </c>
      <c r="R40" s="1">
        <v>4150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4600</v>
      </c>
      <c r="I41" s="1">
        <v>4000</v>
      </c>
      <c r="J41" s="1">
        <v>4200</v>
      </c>
      <c r="K41" s="1" t="s">
        <v>133</v>
      </c>
      <c r="L41" s="1">
        <v>4150</v>
      </c>
      <c r="M41" s="1">
        <v>3949.68</v>
      </c>
      <c r="N41" s="1">
        <v>3600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3450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13800</v>
      </c>
      <c r="L43" s="1">
        <v>11500</v>
      </c>
      <c r="M43" s="1">
        <v>10749.88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9500</v>
      </c>
      <c r="K44" s="1">
        <v>9200</v>
      </c>
      <c r="L44" s="1">
        <v>8900</v>
      </c>
      <c r="M44" s="1">
        <v>8749.86</v>
      </c>
      <c r="N44" s="1">
        <v>8900</v>
      </c>
      <c r="O44" s="1">
        <v>8749.86</v>
      </c>
      <c r="P44" s="1">
        <v>8800</v>
      </c>
      <c r="Q44" s="1">
        <v>8577.2900000000009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13800</v>
      </c>
      <c r="J45" s="1">
        <v>14100</v>
      </c>
      <c r="K45" s="1">
        <v>14200</v>
      </c>
      <c r="L45" s="1">
        <v>14200</v>
      </c>
      <c r="M45" s="1">
        <v>13749.91</v>
      </c>
      <c r="N45" s="1">
        <v>13966.65</v>
      </c>
      <c r="O45" s="1">
        <v>14324.98</v>
      </c>
      <c r="P45" s="1">
        <v>13800</v>
      </c>
      <c r="Q45" s="1">
        <v>14140.85</v>
      </c>
      <c r="R45" s="1">
        <v>14066.59</v>
      </c>
      <c r="S45" s="1">
        <v>14300</v>
      </c>
      <c r="T45" s="1">
        <v>14899.78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9500</v>
      </c>
      <c r="M46" s="1">
        <v>8824.9599999999991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9266.64</v>
      </c>
      <c r="S46" s="1">
        <v>9000</v>
      </c>
      <c r="T46" s="1">
        <v>9699.66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4550</v>
      </c>
      <c r="N47" s="1">
        <v>4433.08</v>
      </c>
      <c r="O47" s="1">
        <v>4549.7299999999996</v>
      </c>
      <c r="P47" s="1">
        <v>4350</v>
      </c>
      <c r="Q47" s="1">
        <v>4464.16</v>
      </c>
      <c r="R47" s="1">
        <v>4516.6099999999997</v>
      </c>
      <c r="S47" s="1">
        <v>4500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4450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4333.08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4200</v>
      </c>
      <c r="J49" s="1">
        <v>4200</v>
      </c>
      <c r="K49" s="1" t="s">
        <v>133</v>
      </c>
      <c r="L49" s="1">
        <v>4100</v>
      </c>
      <c r="M49" s="1">
        <v>3929.89</v>
      </c>
      <c r="N49" s="1">
        <v>4050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3000</v>
      </c>
      <c r="K50" s="1">
        <v>2800</v>
      </c>
      <c r="L50" s="1">
        <v>3100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13000</v>
      </c>
      <c r="L51" s="1">
        <v>12300</v>
      </c>
      <c r="M51" s="1">
        <v>11249.89</v>
      </c>
      <c r="N51" s="1">
        <v>13525.32</v>
      </c>
      <c r="O51" s="1" t="s">
        <v>133</v>
      </c>
      <c r="P51" s="1" t="s">
        <v>133</v>
      </c>
      <c r="Q51" s="1">
        <v>12861.35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7000</v>
      </c>
      <c r="J52" s="1">
        <v>8000</v>
      </c>
      <c r="K52" s="1">
        <v>7900</v>
      </c>
      <c r="L52" s="1">
        <v>7900</v>
      </c>
      <c r="M52" s="1">
        <v>7674.96</v>
      </c>
      <c r="N52" s="1">
        <v>7750</v>
      </c>
      <c r="O52" s="1">
        <v>7749.84</v>
      </c>
      <c r="P52" s="1">
        <v>7700</v>
      </c>
      <c r="Q52" s="1">
        <v>6685.72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11000</v>
      </c>
      <c r="J53" s="1">
        <v>12000</v>
      </c>
      <c r="K53" s="1">
        <v>12200</v>
      </c>
      <c r="L53" s="1">
        <v>12200</v>
      </c>
      <c r="M53" s="1">
        <v>12099.59</v>
      </c>
      <c r="N53" s="1">
        <v>12217.99</v>
      </c>
      <c r="O53" s="1">
        <v>12247.45</v>
      </c>
      <c r="P53" s="1">
        <v>11900</v>
      </c>
      <c r="Q53" s="1">
        <v>12069.93</v>
      </c>
      <c r="R53" s="1">
        <v>11983.31</v>
      </c>
      <c r="S53" s="1">
        <v>12100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2026-03-05T09:44:46Z</dcterms:created>
  <dcterms:modified xsi:type="dcterms:W3CDTF">2026-03-06T05:03:34Z</dcterms:modified>
</cp:coreProperties>
</file>