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31.07.2025\SPI Email 31.07.2025\E File\"/>
    </mc:Choice>
  </mc:AlternateContent>
  <xr:revisionPtr revIDLastSave="0" documentId="13_ncr:1_{44A6A6F6-F56B-414E-812E-BE065E83A725}" xr6:coauthVersionLast="47" xr6:coauthVersionMax="47" xr10:uidLastSave="{00000000-0000-0000-0000-000000000000}"/>
  <bookViews>
    <workbookView xWindow="-120" yWindow="-120" windowWidth="23280" windowHeight="12600" xr2:uid="{CDA2D999-5253-45FC-A594-37995A39E714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X30" i="9" s="1"/>
  <c r="U29" i="9"/>
  <c r="X29" i="9" s="1"/>
  <c r="Y28" i="9"/>
  <c r="X28" i="9"/>
  <c r="U28" i="9"/>
  <c r="U27" i="9"/>
  <c r="Y27" i="9" s="1"/>
  <c r="W38" i="9"/>
  <c r="M38" i="9"/>
  <c r="W22" i="9"/>
  <c r="M22" i="9"/>
  <c r="U17" i="9"/>
  <c r="X17" i="9" s="1"/>
  <c r="W12" i="9"/>
  <c r="V12" i="9"/>
  <c r="U12" i="9"/>
  <c r="W11" i="9"/>
  <c r="Y11" i="9" s="1"/>
  <c r="V11" i="9"/>
  <c r="X11" i="9" s="1"/>
  <c r="U11" i="9"/>
  <c r="X10" i="9"/>
  <c r="W10" i="9"/>
  <c r="V10" i="9"/>
  <c r="U10" i="9"/>
  <c r="W9" i="9"/>
  <c r="Y9" i="9" s="1"/>
  <c r="V9" i="9"/>
  <c r="U9" i="9"/>
  <c r="W8" i="9"/>
  <c r="V8" i="9"/>
  <c r="X8" i="9" s="1"/>
  <c r="U8" i="9"/>
  <c r="W7" i="9"/>
  <c r="V7" i="9"/>
  <c r="U7" i="9"/>
  <c r="X7" i="9" s="1"/>
  <c r="W6" i="9"/>
  <c r="V6" i="9"/>
  <c r="X6" i="9" s="1"/>
  <c r="U6" i="9"/>
  <c r="W5" i="9"/>
  <c r="Y5" i="9" s="1"/>
  <c r="V5" i="9"/>
  <c r="X5" i="9" s="1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6" i="9" l="1"/>
  <c r="Y10" i="9"/>
  <c r="X12" i="9"/>
  <c r="Y29" i="9"/>
  <c r="Y12" i="9"/>
  <c r="X9" i="9"/>
  <c r="Y17" i="9"/>
  <c r="X22" i="9"/>
  <c r="Y30" i="9"/>
  <c r="Y7" i="9"/>
  <c r="Y8" i="9"/>
  <c r="X27" i="9"/>
  <c r="X31" i="9"/>
  <c r="N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<sst xmlns="http://schemas.openxmlformats.org/spreadsheetml/2006/main" count="631" uniqueCount="158">
  <si>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</si>
  <si>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</si>
  <si>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</si>
  <si>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</si>
  <si>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</si>
  <si>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</si>
  <si>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31-07-2025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</si>
  <si>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</si>
  <si>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</si>
  <si>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</si>
  <si>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</si>
  <si>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</si>
  <si>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</si>
  <si>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</si>
  <si>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</si>
  <si>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</si>
  <si>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</si>
  <si>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</si>
  <si>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</si>
  <si>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</si>
  <si>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</si>
  <si>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</si>
  <si>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</si>
  <si>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</si>
  <si>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</si>
  <si>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</si>
  <si>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</si>
  <si>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</si>
  <si>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</si>
  <si>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</si>
  <si>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</si>
  <si>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</si>
  <si>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</si>
  <si>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</si>
  <si>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</si>
  <si>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</si>
  <si>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</si>
  <si>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</si>
  <si>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</si>
  <si>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</si>
  <si>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</si>
  <si>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</si>
  <si>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</si>
  <si>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</si>
  <si>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</si>
  <si>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</si>
  <si>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</si>
  <si>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</si>
  <si>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</si>
  <si>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</si>
  <si>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</si>
  <si>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</si>
  <si>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</si>
  <si>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</si>
  <si>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</si>
  <si>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</si>
  <si>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</si>
  <si>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</si>
  <si>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</si>
  <si>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</si>
  <si>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</si>
  <si>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</si>
  <si>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</si>
  <si>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</si>
  <si>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</si>
  <si>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</si>
  <si>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</si>
  <si>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</si>
  <si>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</si>
  <si>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</si>
  <si>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</si>
  <si>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</si>
  <si>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</si>
  <si>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</si>
  <si>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</si>
  <si>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</si>
  <si>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</si>
  <si>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</si>
  <si>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</si>
  <si>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</si>
  <si>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</si>
  <si>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</si>
  <si>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</si>
  <si>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</si>
  <si>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</si>
  <si>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</si>
  <si>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</si>
  <si>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</si>
  <si>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</si>
  <si>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</si>
  <si>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</si>
  <si>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</si>
  <si>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</si>
  <si>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</si>
  <si>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</si>
  <si>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</si>
  <si>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</si>
  <si>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</si>
  <si>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</si>
  <si>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</si>
  <si>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</si>
  <si>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</si>
  <si>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</si>
  <si>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</si>
  <si>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</si>
  <si>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</si>
  <si>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</si>
  <si>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</si>
  <si>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</si>
  <si>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</si>
  <si>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</si>
  <si>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</si>
  <si>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</si>
  <si>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</si>
  <si>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</si>
  <si>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</si>
  <si>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</si>
  <si>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</si>
  <si>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</si>
  <si>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</si>
  <si>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</si>
  <si>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</si>
  <si>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</si>
  <si>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</si>
  <si>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</si>
  <si>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</si>
  <si>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31-07-2025</t>
  </si>
  <si>
    <t>No.</t>
  </si>
  <si>
    <t>Description</t>
  </si>
  <si>
    <t>Average Price for                                                31-07-25 24-07-25 01-08-24</t>
  </si>
  <si>
    <t>% Change over                 24-07-25 01-08-24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</si>
  <si>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</si>
  <si>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</si>
  <si>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</si>
  <si>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</si>
  <si>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</si>
  <si>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</si>
  <si>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</si>
  <si>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</si>
  <si>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</si>
  <si>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</si>
  <si>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</si>
  <si>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</si>
  <si>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</si>
  <si>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31-07-2025</t>
  </si>
  <si>
    <t>Avg. Price per litre</t>
  </si>
  <si>
    <t>% change over Pre. week</t>
  </si>
  <si>
    <t>Avg. Price per kg</t>
  </si>
  <si>
    <t>C: Prices of CNG (per litre for Punjab and per kg otherwise) for the Week Ended on 31-07-2025</t>
  </si>
  <si>
    <t>D: Wage Rates for the Week Ended on 31-07-2025</t>
  </si>
  <si>
    <t>E: Wheat Rates for the Week Ended on 31.07.2025</t>
  </si>
  <si>
    <t>Average Price for
31.07.2025     24.07.2025</t>
  </si>
  <si>
    <t>% Change over               24.07.2025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</si>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</sst>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DC6A-BA73-480F-A964-32A324074F13}">
  <dimension ref="A1:Y179"/>
  <sheetViews>
    <sheetView tabSelected="1" view="pageBreakPreview" topLeftCell="A145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1506.67</v>
      </c>
      <c r="E7" s="6">
        <v>1561.93</v>
      </c>
      <c r="F7" s="6">
        <v>1600</v>
      </c>
      <c r="G7" s="6">
        <v>1493.33</v>
      </c>
      <c r="H7" s="6">
        <v>1548.52</v>
      </c>
      <c r="I7" s="6">
        <v>1600</v>
      </c>
      <c r="J7" s="6">
        <v>1400</v>
      </c>
      <c r="K7" s="6">
        <v>1400</v>
      </c>
      <c r="L7" s="6">
        <v>1400</v>
      </c>
      <c r="M7" s="6">
        <v>1427</v>
      </c>
      <c r="N7" s="6">
        <v>1427</v>
      </c>
      <c r="O7" s="6">
        <v>1427</v>
      </c>
      <c r="P7" s="6">
        <v>1350</v>
      </c>
      <c r="Q7" s="6">
        <v>1354.25</v>
      </c>
      <c r="R7" s="6">
        <v>1380</v>
      </c>
      <c r="S7" s="6">
        <v>1400</v>
      </c>
      <c r="T7" s="6">
        <v>1400</v>
      </c>
      <c r="U7" s="6">
        <v>1400</v>
      </c>
      <c r="V7" s="6">
        <v>1467</v>
      </c>
      <c r="W7" s="6">
        <v>1467</v>
      </c>
      <c r="X7" s="6">
        <v>1467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171.65</v>
      </c>
      <c r="X8" s="6">
        <v>175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180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390</v>
      </c>
      <c r="E13" s="6">
        <v>405.13</v>
      </c>
      <c r="F13" s="6">
        <v>430</v>
      </c>
      <c r="G13" s="6">
        <v>390</v>
      </c>
      <c r="H13" s="6">
        <v>396.62</v>
      </c>
      <c r="I13" s="6">
        <v>410</v>
      </c>
      <c r="J13" s="6">
        <v>383</v>
      </c>
      <c r="K13" s="6">
        <v>383</v>
      </c>
      <c r="L13" s="6">
        <v>383</v>
      </c>
      <c r="M13" s="6">
        <v>383</v>
      </c>
      <c r="N13" s="6">
        <v>383</v>
      </c>
      <c r="O13" s="6">
        <v>383</v>
      </c>
      <c r="P13" s="6">
        <v>383</v>
      </c>
      <c r="Q13" s="6">
        <v>383</v>
      </c>
      <c r="R13" s="6">
        <v>383</v>
      </c>
      <c r="S13" s="6">
        <v>390</v>
      </c>
      <c r="T13" s="6">
        <v>390</v>
      </c>
      <c r="U13" s="6">
        <v>390</v>
      </c>
      <c r="V13" s="6">
        <v>405</v>
      </c>
      <c r="W13" s="6">
        <v>408.33</v>
      </c>
      <c r="X13" s="6">
        <v>410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229.85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248.3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277</v>
      </c>
      <c r="E17" s="6">
        <v>285.52999999999997</v>
      </c>
      <c r="F17" s="6">
        <v>295</v>
      </c>
      <c r="G17" s="6">
        <v>277</v>
      </c>
      <c r="H17" s="6">
        <v>284.89999999999998</v>
      </c>
      <c r="I17" s="6">
        <v>290</v>
      </c>
      <c r="J17" s="6">
        <v>300</v>
      </c>
      <c r="K17" s="6">
        <v>300</v>
      </c>
      <c r="L17" s="6">
        <v>300</v>
      </c>
      <c r="M17" s="6">
        <v>290</v>
      </c>
      <c r="N17" s="6">
        <v>290</v>
      </c>
      <c r="O17" s="6">
        <v>290</v>
      </c>
      <c r="P17" s="6">
        <v>276</v>
      </c>
      <c r="Q17" s="6">
        <v>276</v>
      </c>
      <c r="R17" s="6">
        <v>276</v>
      </c>
      <c r="S17" s="6">
        <v>280</v>
      </c>
      <c r="T17" s="6">
        <v>280</v>
      </c>
      <c r="U17" s="6">
        <v>280</v>
      </c>
      <c r="V17" s="6">
        <v>276</v>
      </c>
      <c r="W17" s="6">
        <v>276</v>
      </c>
      <c r="X17" s="6">
        <v>276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240</v>
      </c>
      <c r="E22" s="6">
        <v>263.63</v>
      </c>
      <c r="F22" s="6">
        <v>300</v>
      </c>
      <c r="G22" s="6">
        <v>240</v>
      </c>
      <c r="H22" s="6">
        <v>253.14</v>
      </c>
      <c r="I22" s="6">
        <v>280</v>
      </c>
      <c r="J22" s="6">
        <v>150</v>
      </c>
      <c r="K22" s="6">
        <v>150</v>
      </c>
      <c r="L22" s="6">
        <v>150</v>
      </c>
      <c r="M22" s="6">
        <v>160</v>
      </c>
      <c r="N22" s="6">
        <v>160</v>
      </c>
      <c r="O22" s="6">
        <v>160</v>
      </c>
      <c r="P22" s="6">
        <v>150</v>
      </c>
      <c r="Q22" s="6">
        <v>168.34</v>
      </c>
      <c r="R22" s="6">
        <v>180</v>
      </c>
      <c r="S22" s="6">
        <v>130</v>
      </c>
      <c r="T22" s="6">
        <v>151.97</v>
      </c>
      <c r="U22" s="6">
        <v>180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320</v>
      </c>
      <c r="E23" s="6">
        <v>347.14</v>
      </c>
      <c r="F23" s="6">
        <v>370</v>
      </c>
      <c r="G23" s="6">
        <v>330</v>
      </c>
      <c r="H23" s="6">
        <v>343.93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292.74</v>
      </c>
      <c r="U23" s="6">
        <v>320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400</v>
      </c>
      <c r="E24" s="6">
        <v>432.96</v>
      </c>
      <c r="F24" s="6">
        <v>460</v>
      </c>
      <c r="G24" s="6">
        <v>380</v>
      </c>
      <c r="H24" s="6">
        <v>400.48</v>
      </c>
      <c r="I24" s="6">
        <v>420</v>
      </c>
      <c r="J24" s="6">
        <v>340</v>
      </c>
      <c r="K24" s="6">
        <v>340</v>
      </c>
      <c r="L24" s="6">
        <v>340</v>
      </c>
      <c r="M24" s="6">
        <v>350</v>
      </c>
      <c r="N24" s="6">
        <v>350</v>
      </c>
      <c r="O24" s="6">
        <v>350</v>
      </c>
      <c r="P24" s="6">
        <v>370</v>
      </c>
      <c r="Q24" s="6">
        <v>378.52</v>
      </c>
      <c r="R24" s="6">
        <v>390</v>
      </c>
      <c r="S24" s="6">
        <v>360</v>
      </c>
      <c r="T24" s="6">
        <v>363.3</v>
      </c>
      <c r="U24" s="6">
        <v>370</v>
      </c>
      <c r="V24" s="6">
        <v>380</v>
      </c>
      <c r="W24" s="6">
        <v>393.22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470</v>
      </c>
      <c r="T25" s="6">
        <v>473.31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80</v>
      </c>
      <c r="E27" s="6">
        <v>99.26</v>
      </c>
      <c r="F27" s="6">
        <v>120</v>
      </c>
      <c r="G27" s="6">
        <v>85</v>
      </c>
      <c r="H27" s="6">
        <v>99.9</v>
      </c>
      <c r="I27" s="6">
        <v>120</v>
      </c>
      <c r="J27" s="6">
        <v>90</v>
      </c>
      <c r="K27" s="6">
        <v>90</v>
      </c>
      <c r="L27" s="6">
        <v>90</v>
      </c>
      <c r="M27" s="6">
        <v>90</v>
      </c>
      <c r="N27" s="6">
        <v>90</v>
      </c>
      <c r="O27" s="6">
        <v>90</v>
      </c>
      <c r="P27" s="6">
        <v>80</v>
      </c>
      <c r="Q27" s="6">
        <v>84.57</v>
      </c>
      <c r="R27" s="6">
        <v>100</v>
      </c>
      <c r="S27" s="6">
        <v>80</v>
      </c>
      <c r="T27" s="6">
        <v>98.65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72.39</v>
      </c>
      <c r="F28" s="6">
        <v>90</v>
      </c>
      <c r="G28" s="6">
        <v>55</v>
      </c>
      <c r="H28" s="6">
        <v>63.81</v>
      </c>
      <c r="I28" s="6">
        <v>70</v>
      </c>
      <c r="J28" s="6">
        <v>60</v>
      </c>
      <c r="K28" s="6">
        <v>60</v>
      </c>
      <c r="L28" s="6">
        <v>60</v>
      </c>
      <c r="M28" s="6">
        <v>60</v>
      </c>
      <c r="N28" s="6">
        <v>60</v>
      </c>
      <c r="O28" s="6">
        <v>60</v>
      </c>
      <c r="P28" s="6">
        <v>50</v>
      </c>
      <c r="Q28" s="6">
        <v>52.67</v>
      </c>
      <c r="R28" s="6">
        <v>60</v>
      </c>
      <c r="S28" s="6">
        <v>50</v>
      </c>
      <c r="T28" s="6">
        <v>50</v>
      </c>
      <c r="U28" s="6">
        <v>50</v>
      </c>
      <c r="V28" s="6">
        <v>60</v>
      </c>
      <c r="W28" s="6">
        <v>60</v>
      </c>
      <c r="X28" s="6">
        <v>60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100</v>
      </c>
      <c r="E29" s="6">
        <v>122.82</v>
      </c>
      <c r="F29" s="6">
        <v>140</v>
      </c>
      <c r="G29" s="6">
        <v>100</v>
      </c>
      <c r="H29" s="6">
        <v>105.1</v>
      </c>
      <c r="I29" s="6">
        <v>120</v>
      </c>
      <c r="J29" s="6">
        <v>100</v>
      </c>
      <c r="K29" s="6">
        <v>112.92</v>
      </c>
      <c r="L29" s="6">
        <v>120</v>
      </c>
      <c r="M29" s="6">
        <v>100</v>
      </c>
      <c r="N29" s="6">
        <v>103.23</v>
      </c>
      <c r="O29" s="6">
        <v>110</v>
      </c>
      <c r="P29" s="6">
        <v>90</v>
      </c>
      <c r="Q29" s="6">
        <v>101.96</v>
      </c>
      <c r="R29" s="6">
        <v>120</v>
      </c>
      <c r="S29" s="6">
        <v>80</v>
      </c>
      <c r="T29" s="6">
        <v>86.18</v>
      </c>
      <c r="U29" s="6">
        <v>100</v>
      </c>
      <c r="V29" s="6">
        <v>80</v>
      </c>
      <c r="W29" s="6">
        <v>80</v>
      </c>
      <c r="X29" s="6">
        <v>80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172</v>
      </c>
      <c r="E30" s="6">
        <v>176.56</v>
      </c>
      <c r="F30" s="6">
        <v>185</v>
      </c>
      <c r="G30" s="6">
        <v>173</v>
      </c>
      <c r="H30" s="6">
        <v>176.95</v>
      </c>
      <c r="I30" s="6">
        <v>185</v>
      </c>
      <c r="J30" s="6">
        <v>185</v>
      </c>
      <c r="K30" s="6">
        <v>185</v>
      </c>
      <c r="L30" s="6">
        <v>185</v>
      </c>
      <c r="M30" s="6">
        <v>185</v>
      </c>
      <c r="N30" s="6">
        <v>185</v>
      </c>
      <c r="O30" s="6">
        <v>185</v>
      </c>
      <c r="P30" s="6">
        <v>173</v>
      </c>
      <c r="Q30" s="6">
        <v>173</v>
      </c>
      <c r="R30" s="6">
        <v>173</v>
      </c>
      <c r="S30" s="6">
        <v>173</v>
      </c>
      <c r="T30" s="6">
        <v>180.87</v>
      </c>
      <c r="U30" s="6">
        <v>190</v>
      </c>
      <c r="V30" s="6">
        <v>173</v>
      </c>
      <c r="W30" s="6">
        <v>173</v>
      </c>
      <c r="X30" s="6">
        <v>173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410.53</v>
      </c>
      <c r="F34" s="6">
        <v>620</v>
      </c>
      <c r="G34" s="6">
        <v>250</v>
      </c>
      <c r="H34" s="6">
        <v>343.8</v>
      </c>
      <c r="I34" s="6">
        <v>480</v>
      </c>
      <c r="J34" s="6">
        <v>300</v>
      </c>
      <c r="K34" s="6">
        <v>300</v>
      </c>
      <c r="L34" s="6">
        <v>300</v>
      </c>
      <c r="M34" s="6">
        <v>350</v>
      </c>
      <c r="N34" s="6">
        <v>350</v>
      </c>
      <c r="O34" s="6">
        <v>350</v>
      </c>
      <c r="P34" s="6">
        <v>300</v>
      </c>
      <c r="Q34" s="6">
        <v>360.5</v>
      </c>
      <c r="R34" s="6">
        <v>480</v>
      </c>
      <c r="S34" s="6">
        <v>350</v>
      </c>
      <c r="T34" s="6">
        <v>350</v>
      </c>
      <c r="U34" s="6">
        <v>350</v>
      </c>
      <c r="V34" s="6">
        <v>450</v>
      </c>
      <c r="W34" s="6">
        <v>450</v>
      </c>
      <c r="X34" s="6">
        <v>450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240</v>
      </c>
      <c r="T39" s="6">
        <v>244.95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5.66</v>
      </c>
      <c r="E47" s="6">
        <v>5.66</v>
      </c>
      <c r="F47" s="6">
        <v>5.66</v>
      </c>
      <c r="G47" s="6">
        <v>5.66</v>
      </c>
      <c r="H47" s="6">
        <v>5.66</v>
      </c>
      <c r="I47" s="6">
        <v>5.66</v>
      </c>
      <c r="J47" s="6">
        <v>5.66</v>
      </c>
      <c r="K47" s="6">
        <v>5.66</v>
      </c>
      <c r="L47" s="6">
        <v>5.66</v>
      </c>
      <c r="M47" s="6">
        <v>5.66</v>
      </c>
      <c r="N47" s="6">
        <v>5.66</v>
      </c>
      <c r="O47" s="6">
        <v>5.66</v>
      </c>
      <c r="P47" s="6">
        <v>5.66</v>
      </c>
      <c r="Q47" s="6">
        <v>5.66</v>
      </c>
      <c r="R47" s="6">
        <v>5.66</v>
      </c>
      <c r="S47" s="6">
        <v>5.66</v>
      </c>
      <c r="T47" s="6">
        <v>5.66</v>
      </c>
      <c r="U47" s="6">
        <v>5.66</v>
      </c>
      <c r="V47" s="6">
        <v>5.66</v>
      </c>
      <c r="W47" s="6">
        <v>5.66</v>
      </c>
      <c r="X47" s="6">
        <v>5.66</v>
      </c>
      <c r="Y47" s="7">
        <v>41</v>
      </c>
    </row>
    <row r="48" spans="1:25" x14ac:dyDescent="0.25">
      <c r="A48" s="5">
        <v>42</v>
      </c>
      <c r="B48" s="5" t="s">
        <v>157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273.08999999999997</v>
      </c>
      <c r="E53" s="6">
        <v>273.08999999999997</v>
      </c>
      <c r="F53" s="6">
        <v>273.08999999999997</v>
      </c>
      <c r="G53" s="6">
        <v>273.04000000000002</v>
      </c>
      <c r="H53" s="6">
        <v>273.11</v>
      </c>
      <c r="I53" s="6">
        <v>273.18</v>
      </c>
      <c r="J53" s="6">
        <v>273.10000000000002</v>
      </c>
      <c r="K53" s="6">
        <v>273.10000000000002</v>
      </c>
      <c r="L53" s="6">
        <v>273.10000000000002</v>
      </c>
      <c r="M53" s="6">
        <v>273.29000000000002</v>
      </c>
      <c r="N53" s="6">
        <v>273.29000000000002</v>
      </c>
      <c r="O53" s="6">
        <v>273.29000000000002</v>
      </c>
      <c r="P53" s="6">
        <v>273.08999999999997</v>
      </c>
      <c r="Q53" s="6">
        <v>273.08999999999997</v>
      </c>
      <c r="R53" s="6">
        <v>273.08999999999997</v>
      </c>
      <c r="S53" s="6">
        <v>273.10000000000002</v>
      </c>
      <c r="T53" s="6">
        <v>273.10000000000002</v>
      </c>
      <c r="U53" s="6">
        <v>273.10000000000002</v>
      </c>
      <c r="V53" s="6">
        <v>273.39</v>
      </c>
      <c r="W53" s="6">
        <v>273.39</v>
      </c>
      <c r="X53" s="6">
        <v>273.39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285.01</v>
      </c>
      <c r="E54" s="6">
        <v>285.01</v>
      </c>
      <c r="F54" s="6">
        <v>285.01</v>
      </c>
      <c r="G54" s="6">
        <v>285.14999999999998</v>
      </c>
      <c r="H54" s="6">
        <v>285.27</v>
      </c>
      <c r="I54" s="6">
        <v>285.33999999999997</v>
      </c>
      <c r="J54" s="6">
        <v>285.3</v>
      </c>
      <c r="K54" s="6">
        <v>285.3</v>
      </c>
      <c r="L54" s="6">
        <v>285.3</v>
      </c>
      <c r="M54" s="6">
        <v>285.49</v>
      </c>
      <c r="N54" s="6">
        <v>285.49</v>
      </c>
      <c r="O54" s="6">
        <v>285.49</v>
      </c>
      <c r="P54" s="6">
        <v>285.29000000000002</v>
      </c>
      <c r="Q54" s="6">
        <v>285.29000000000002</v>
      </c>
      <c r="R54" s="6">
        <v>285.29000000000002</v>
      </c>
      <c r="S54" s="6">
        <v>285.3</v>
      </c>
      <c r="T54" s="6">
        <v>285.3</v>
      </c>
      <c r="U54" s="6">
        <v>285.3</v>
      </c>
      <c r="V54" s="6">
        <v>285.58999999999997</v>
      </c>
      <c r="W54" s="6">
        <v>285.58999999999997</v>
      </c>
      <c r="X54" s="6">
        <v>285.58999999999997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3339.74</v>
      </c>
      <c r="I55" s="6">
        <v>3400</v>
      </c>
      <c r="J55" s="6">
        <v>3150.9</v>
      </c>
      <c r="K55" s="6">
        <v>3150.9</v>
      </c>
      <c r="L55" s="6">
        <v>3150.9</v>
      </c>
      <c r="M55" s="6">
        <v>3151</v>
      </c>
      <c r="N55" s="6">
        <v>3151</v>
      </c>
      <c r="O55" s="6">
        <v>3151</v>
      </c>
      <c r="P55" s="6">
        <v>3034.2</v>
      </c>
      <c r="Q55" s="6">
        <v>3111.51</v>
      </c>
      <c r="R55" s="6">
        <v>3150.9</v>
      </c>
      <c r="S55" s="6">
        <v>3150</v>
      </c>
      <c r="T55" s="6">
        <v>3150</v>
      </c>
      <c r="U55" s="6">
        <v>3150</v>
      </c>
      <c r="V55" s="6">
        <v>2900</v>
      </c>
      <c r="W55" s="6">
        <v>2900</v>
      </c>
      <c r="X55" s="6">
        <v>2900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117</v>
      </c>
      <c r="N57" s="6">
        <v>117</v>
      </c>
      <c r="O57" s="6">
        <v>117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1400</v>
      </c>
      <c r="E65" s="6">
        <v>1448.62</v>
      </c>
      <c r="F65" s="6">
        <v>1466.66</v>
      </c>
      <c r="G65" s="6">
        <v>1400</v>
      </c>
      <c r="H65" s="6">
        <v>1444.09</v>
      </c>
      <c r="I65" s="6">
        <v>1466.66</v>
      </c>
      <c r="J65" s="6">
        <v>1500</v>
      </c>
      <c r="K65" s="6">
        <v>1636.77</v>
      </c>
      <c r="L65" s="6">
        <v>1750</v>
      </c>
      <c r="M65" s="6">
        <v>1640</v>
      </c>
      <c r="N65" s="6">
        <v>1669.91</v>
      </c>
      <c r="O65" s="6">
        <v>1680</v>
      </c>
      <c r="P65" s="6">
        <v>1360</v>
      </c>
      <c r="Q65" s="6">
        <v>1360</v>
      </c>
      <c r="R65" s="6">
        <v>1360</v>
      </c>
      <c r="S65" s="6">
        <v>1400</v>
      </c>
      <c r="T65" s="6">
        <v>1413.21</v>
      </c>
      <c r="U65" s="6">
        <v>1440</v>
      </c>
      <c r="V65" s="6">
        <v>1400</v>
      </c>
      <c r="W65" s="6">
        <v>1455.09</v>
      </c>
      <c r="X65" s="6">
        <v>1500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220.55</v>
      </c>
      <c r="X66" s="6">
        <v>225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144.08000000000001</v>
      </c>
      <c r="O67" s="6">
        <v>150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2170.15</v>
      </c>
      <c r="L70" s="6">
        <v>2400</v>
      </c>
      <c r="M70" s="6">
        <v>2000</v>
      </c>
      <c r="N70" s="6">
        <v>2024.54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388</v>
      </c>
      <c r="E71" s="6">
        <v>388</v>
      </c>
      <c r="F71" s="6">
        <v>388</v>
      </c>
      <c r="G71" s="6">
        <v>375</v>
      </c>
      <c r="H71" s="6">
        <v>375</v>
      </c>
      <c r="I71" s="6">
        <v>375</v>
      </c>
      <c r="J71" s="6">
        <v>420</v>
      </c>
      <c r="K71" s="6">
        <v>430.73</v>
      </c>
      <c r="L71" s="6">
        <v>460</v>
      </c>
      <c r="M71" s="6">
        <v>400</v>
      </c>
      <c r="N71" s="6">
        <v>409.12</v>
      </c>
      <c r="O71" s="6">
        <v>420</v>
      </c>
      <c r="P71" s="6">
        <v>400</v>
      </c>
      <c r="Q71" s="6">
        <v>400</v>
      </c>
      <c r="R71" s="6">
        <v>400</v>
      </c>
      <c r="S71" s="6">
        <v>400</v>
      </c>
      <c r="T71" s="6">
        <v>401.66</v>
      </c>
      <c r="U71" s="6">
        <v>405</v>
      </c>
      <c r="V71" s="6">
        <v>400</v>
      </c>
      <c r="W71" s="6">
        <v>400</v>
      </c>
      <c r="X71" s="6">
        <v>400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238.41</v>
      </c>
      <c r="X72" s="6">
        <v>250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260.95999999999998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270</v>
      </c>
      <c r="E75" s="6">
        <v>273.85000000000002</v>
      </c>
      <c r="F75" s="6">
        <v>280</v>
      </c>
      <c r="G75" s="6">
        <v>290</v>
      </c>
      <c r="H75" s="6">
        <v>290</v>
      </c>
      <c r="I75" s="6">
        <v>290</v>
      </c>
      <c r="J75" s="6">
        <v>295</v>
      </c>
      <c r="K75" s="6">
        <v>301.33</v>
      </c>
      <c r="L75" s="6">
        <v>310</v>
      </c>
      <c r="M75" s="6">
        <v>290</v>
      </c>
      <c r="N75" s="6">
        <v>299.14999999999998</v>
      </c>
      <c r="O75" s="6">
        <v>300</v>
      </c>
      <c r="P75" s="6">
        <v>300</v>
      </c>
      <c r="Q75" s="6">
        <v>300</v>
      </c>
      <c r="R75" s="6">
        <v>300</v>
      </c>
      <c r="S75" s="6">
        <v>290</v>
      </c>
      <c r="T75" s="6">
        <v>296.63</v>
      </c>
      <c r="U75" s="6">
        <v>300</v>
      </c>
      <c r="V75" s="6">
        <v>290</v>
      </c>
      <c r="W75" s="6">
        <v>293.3</v>
      </c>
      <c r="X75" s="6">
        <v>300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500</v>
      </c>
      <c r="K76" s="6">
        <v>540.58000000000004</v>
      </c>
      <c r="L76" s="6">
        <v>650</v>
      </c>
      <c r="M76" s="6">
        <v>400</v>
      </c>
      <c r="N76" s="6">
        <v>424.81</v>
      </c>
      <c r="O76" s="6">
        <v>450</v>
      </c>
      <c r="P76" s="6">
        <v>400</v>
      </c>
      <c r="Q76" s="6">
        <v>400</v>
      </c>
      <c r="R76" s="6">
        <v>400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180</v>
      </c>
      <c r="E80" s="6">
        <v>201.9</v>
      </c>
      <c r="F80" s="6">
        <v>220</v>
      </c>
      <c r="G80" s="6">
        <v>180</v>
      </c>
      <c r="H80" s="6">
        <v>186.43</v>
      </c>
      <c r="I80" s="6">
        <v>200</v>
      </c>
      <c r="J80" s="6">
        <v>100</v>
      </c>
      <c r="K80" s="6">
        <v>131.54</v>
      </c>
      <c r="L80" s="6">
        <v>160</v>
      </c>
      <c r="M80" s="6">
        <v>100</v>
      </c>
      <c r="N80" s="6">
        <v>111.22</v>
      </c>
      <c r="O80" s="6">
        <v>120</v>
      </c>
      <c r="P80" s="6">
        <v>150</v>
      </c>
      <c r="Q80" s="6">
        <v>157.37</v>
      </c>
      <c r="R80" s="6">
        <v>200</v>
      </c>
      <c r="S80" s="6">
        <v>100</v>
      </c>
      <c r="T80" s="6">
        <v>106.27</v>
      </c>
      <c r="U80" s="6">
        <v>120</v>
      </c>
      <c r="V80" s="6">
        <v>170</v>
      </c>
      <c r="W80" s="6">
        <v>188.02</v>
      </c>
      <c r="X80" s="6">
        <v>220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306.32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385.58</v>
      </c>
      <c r="L82" s="6">
        <v>400</v>
      </c>
      <c r="M82" s="6">
        <v>400</v>
      </c>
      <c r="N82" s="6">
        <v>409.9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362.41</v>
      </c>
      <c r="U82" s="6">
        <v>400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408.34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480</v>
      </c>
      <c r="T83" s="6">
        <v>493.24</v>
      </c>
      <c r="U83" s="6">
        <v>500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322.2</v>
      </c>
      <c r="F84" s="6">
        <v>330</v>
      </c>
      <c r="G84" s="6">
        <v>280</v>
      </c>
      <c r="H84" s="6">
        <v>293.18</v>
      </c>
      <c r="I84" s="6">
        <v>300</v>
      </c>
      <c r="J84" s="6">
        <v>300</v>
      </c>
      <c r="K84" s="6">
        <v>317.83999999999997</v>
      </c>
      <c r="L84" s="6">
        <v>350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330</v>
      </c>
      <c r="W84" s="6">
        <v>335.52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90</v>
      </c>
      <c r="E85" s="6">
        <v>97.69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76.3</v>
      </c>
      <c r="L85" s="6">
        <v>90</v>
      </c>
      <c r="M85" s="6">
        <v>70</v>
      </c>
      <c r="N85" s="6">
        <v>73.19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60</v>
      </c>
      <c r="U85" s="6">
        <v>60</v>
      </c>
      <c r="V85" s="6">
        <v>90</v>
      </c>
      <c r="W85" s="6">
        <v>93.22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60</v>
      </c>
      <c r="E86" s="6">
        <v>60</v>
      </c>
      <c r="F86" s="6">
        <v>60</v>
      </c>
      <c r="G86" s="6">
        <v>50</v>
      </c>
      <c r="H86" s="6">
        <v>56.46</v>
      </c>
      <c r="I86" s="6">
        <v>60</v>
      </c>
      <c r="J86" s="6">
        <v>40</v>
      </c>
      <c r="K86" s="6">
        <v>54.58</v>
      </c>
      <c r="L86" s="6">
        <v>70</v>
      </c>
      <c r="M86" s="6">
        <v>40</v>
      </c>
      <c r="N86" s="6">
        <v>47.29</v>
      </c>
      <c r="O86" s="6">
        <v>50</v>
      </c>
      <c r="P86" s="6">
        <v>40</v>
      </c>
      <c r="Q86" s="6">
        <v>40</v>
      </c>
      <c r="R86" s="6">
        <v>40</v>
      </c>
      <c r="S86" s="6">
        <v>50</v>
      </c>
      <c r="T86" s="6">
        <v>56.46</v>
      </c>
      <c r="U86" s="6">
        <v>60</v>
      </c>
      <c r="V86" s="6">
        <v>70</v>
      </c>
      <c r="W86" s="6">
        <v>75.39</v>
      </c>
      <c r="X86" s="6">
        <v>80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60</v>
      </c>
      <c r="E87" s="6">
        <v>76.03</v>
      </c>
      <c r="F87" s="6">
        <v>90</v>
      </c>
      <c r="G87" s="6">
        <v>80</v>
      </c>
      <c r="H87" s="6">
        <v>80</v>
      </c>
      <c r="I87" s="6">
        <v>80</v>
      </c>
      <c r="J87" s="6">
        <v>60</v>
      </c>
      <c r="K87" s="6">
        <v>86.18</v>
      </c>
      <c r="L87" s="6">
        <v>120</v>
      </c>
      <c r="M87" s="6">
        <v>60</v>
      </c>
      <c r="N87" s="6">
        <v>72.680000000000007</v>
      </c>
      <c r="O87" s="6">
        <v>80</v>
      </c>
      <c r="P87" s="6">
        <v>60</v>
      </c>
      <c r="Q87" s="6">
        <v>60</v>
      </c>
      <c r="R87" s="6">
        <v>60</v>
      </c>
      <c r="S87" s="6">
        <v>80</v>
      </c>
      <c r="T87" s="6">
        <v>86.18</v>
      </c>
      <c r="U87" s="6">
        <v>100</v>
      </c>
      <c r="V87" s="6">
        <v>90</v>
      </c>
      <c r="W87" s="6">
        <v>99.78</v>
      </c>
      <c r="X87" s="6">
        <v>110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178</v>
      </c>
      <c r="E88" s="6">
        <v>179.78</v>
      </c>
      <c r="F88" s="6">
        <v>180</v>
      </c>
      <c r="G88" s="6">
        <v>180</v>
      </c>
      <c r="H88" s="6">
        <v>180</v>
      </c>
      <c r="I88" s="6">
        <v>180</v>
      </c>
      <c r="J88" s="6">
        <v>180</v>
      </c>
      <c r="K88" s="6">
        <v>184.05</v>
      </c>
      <c r="L88" s="6">
        <v>190</v>
      </c>
      <c r="M88" s="6">
        <v>175</v>
      </c>
      <c r="N88" s="6">
        <v>179.16</v>
      </c>
      <c r="O88" s="6">
        <v>180</v>
      </c>
      <c r="P88" s="6">
        <v>173</v>
      </c>
      <c r="Q88" s="6">
        <v>173</v>
      </c>
      <c r="R88" s="6">
        <v>173</v>
      </c>
      <c r="S88" s="6">
        <v>173</v>
      </c>
      <c r="T88" s="6">
        <v>174.33</v>
      </c>
      <c r="U88" s="6">
        <v>175</v>
      </c>
      <c r="V88" s="6">
        <v>180</v>
      </c>
      <c r="W88" s="6">
        <v>183.83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263.17</v>
      </c>
      <c r="L89" s="6">
        <v>280</v>
      </c>
      <c r="M89" s="6">
        <v>220</v>
      </c>
      <c r="N89" s="6">
        <v>234.91</v>
      </c>
      <c r="O89" s="6">
        <v>240</v>
      </c>
      <c r="P89" s="6">
        <v>240</v>
      </c>
      <c r="Q89" s="6">
        <v>240</v>
      </c>
      <c r="R89" s="6">
        <v>240</v>
      </c>
      <c r="S89" s="6">
        <v>200</v>
      </c>
      <c r="T89" s="6">
        <v>213.12</v>
      </c>
      <c r="U89" s="6">
        <v>220</v>
      </c>
      <c r="V89" s="6">
        <v>260</v>
      </c>
      <c r="W89" s="6">
        <v>261.08999999999997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400</v>
      </c>
      <c r="H92" s="6">
        <v>425.06</v>
      </c>
      <c r="I92" s="6">
        <v>480</v>
      </c>
      <c r="J92" s="6">
        <v>360</v>
      </c>
      <c r="K92" s="6">
        <v>441.56</v>
      </c>
      <c r="L92" s="6">
        <v>560</v>
      </c>
      <c r="M92" s="6">
        <v>360</v>
      </c>
      <c r="N92" s="6">
        <v>384.73</v>
      </c>
      <c r="O92" s="6">
        <v>400</v>
      </c>
      <c r="P92" s="6">
        <v>300</v>
      </c>
      <c r="Q92" s="6">
        <v>330.19</v>
      </c>
      <c r="R92" s="6">
        <v>400</v>
      </c>
      <c r="S92" s="6">
        <v>280</v>
      </c>
      <c r="T92" s="6">
        <v>280</v>
      </c>
      <c r="U92" s="6">
        <v>280</v>
      </c>
      <c r="V92" s="6">
        <v>300</v>
      </c>
      <c r="W92" s="6">
        <v>388.5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532.79999999999995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476.9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5.66</v>
      </c>
      <c r="E105" s="6">
        <v>5.66</v>
      </c>
      <c r="F105" s="6">
        <v>5.66</v>
      </c>
      <c r="G105" s="6">
        <v>5.66</v>
      </c>
      <c r="H105" s="6">
        <v>5.66</v>
      </c>
      <c r="I105" s="6">
        <v>5.66</v>
      </c>
      <c r="J105" s="6">
        <v>5.66</v>
      </c>
      <c r="K105" s="6">
        <v>5.66</v>
      </c>
      <c r="L105" s="6">
        <v>5.66</v>
      </c>
      <c r="M105" s="6">
        <v>5.66</v>
      </c>
      <c r="N105" s="6">
        <v>5.66</v>
      </c>
      <c r="O105" s="6">
        <v>5.66</v>
      </c>
      <c r="P105" s="6">
        <v>5.66</v>
      </c>
      <c r="Q105" s="6">
        <v>5.66</v>
      </c>
      <c r="R105" s="6">
        <v>5.66</v>
      </c>
      <c r="S105" s="6">
        <v>5.66</v>
      </c>
      <c r="T105" s="6">
        <v>5.66</v>
      </c>
      <c r="U105" s="6">
        <v>5.66</v>
      </c>
      <c r="V105" s="6">
        <v>5.66</v>
      </c>
      <c r="W105" s="6">
        <v>5.66</v>
      </c>
      <c r="X105" s="6">
        <v>5.66</v>
      </c>
      <c r="Y105" s="7">
        <v>41</v>
      </c>
    </row>
    <row r="106" spans="1:25" x14ac:dyDescent="0.25">
      <c r="A106" s="5">
        <v>42</v>
      </c>
      <c r="B106" s="5" t="s">
        <v>157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1116.42</v>
      </c>
      <c r="O107" s="6">
        <v>1150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273.08999999999997</v>
      </c>
      <c r="E111" s="6">
        <v>273.29000000000002</v>
      </c>
      <c r="F111" s="6">
        <v>273.52999999999997</v>
      </c>
      <c r="G111" s="6">
        <v>273.48</v>
      </c>
      <c r="H111" s="6">
        <v>273.70999999999998</v>
      </c>
      <c r="I111" s="6">
        <v>273.89</v>
      </c>
      <c r="J111" s="6">
        <v>273.18</v>
      </c>
      <c r="K111" s="6">
        <v>273.18</v>
      </c>
      <c r="L111" s="6">
        <v>273.18</v>
      </c>
      <c r="M111" s="6">
        <v>274.11</v>
      </c>
      <c r="N111" s="6">
        <v>274.29000000000002</v>
      </c>
      <c r="O111" s="6">
        <v>274.57</v>
      </c>
      <c r="P111" s="6">
        <v>273.08999999999997</v>
      </c>
      <c r="Q111" s="6">
        <v>273.08999999999997</v>
      </c>
      <c r="R111" s="6">
        <v>273.08999999999997</v>
      </c>
      <c r="S111" s="6">
        <v>273.44</v>
      </c>
      <c r="T111" s="6">
        <v>273.44</v>
      </c>
      <c r="U111" s="6">
        <v>273.44</v>
      </c>
      <c r="V111" s="6">
        <v>273.10000000000002</v>
      </c>
      <c r="W111" s="6">
        <v>273.10000000000002</v>
      </c>
      <c r="X111" s="6">
        <v>273.10000000000002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285.25</v>
      </c>
      <c r="E112" s="6">
        <v>285.44</v>
      </c>
      <c r="F112" s="6">
        <v>285.75</v>
      </c>
      <c r="G112" s="6">
        <v>285.60000000000002</v>
      </c>
      <c r="H112" s="6">
        <v>285.88</v>
      </c>
      <c r="I112" s="6">
        <v>286.08999999999997</v>
      </c>
      <c r="J112" s="6">
        <v>285.38</v>
      </c>
      <c r="K112" s="6">
        <v>285.38</v>
      </c>
      <c r="L112" s="6">
        <v>285.38</v>
      </c>
      <c r="M112" s="6">
        <v>286.3</v>
      </c>
      <c r="N112" s="6">
        <v>286.39999999999998</v>
      </c>
      <c r="O112" s="6">
        <v>286.7</v>
      </c>
      <c r="P112" s="6">
        <v>285.29000000000002</v>
      </c>
      <c r="Q112" s="6">
        <v>285.29000000000002</v>
      </c>
      <c r="R112" s="6">
        <v>285.29000000000002</v>
      </c>
      <c r="S112" s="6">
        <v>285.64</v>
      </c>
      <c r="T112" s="6">
        <v>285.64</v>
      </c>
      <c r="U112" s="6">
        <v>285.64</v>
      </c>
      <c r="V112" s="6">
        <v>285.3</v>
      </c>
      <c r="W112" s="6">
        <v>285.3</v>
      </c>
      <c r="X112" s="6">
        <v>285.3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3300</v>
      </c>
      <c r="H113" s="6">
        <v>3300</v>
      </c>
      <c r="I113" s="6">
        <v>3300</v>
      </c>
      <c r="J113" s="6">
        <v>2684</v>
      </c>
      <c r="K113" s="6">
        <v>2743.14</v>
      </c>
      <c r="L113" s="6">
        <v>2800</v>
      </c>
      <c r="M113" s="6">
        <v>2975.85</v>
      </c>
      <c r="N113" s="6">
        <v>3014.62</v>
      </c>
      <c r="O113" s="6">
        <v>3034.2</v>
      </c>
      <c r="P113" s="6">
        <v>2920</v>
      </c>
      <c r="Q113" s="6">
        <v>2920</v>
      </c>
      <c r="R113" s="6">
        <v>2920</v>
      </c>
      <c r="S113" s="6">
        <v>2750</v>
      </c>
      <c r="T113" s="6">
        <v>2750</v>
      </c>
      <c r="U113" s="6">
        <v>2750</v>
      </c>
      <c r="V113" s="6">
        <v>2720</v>
      </c>
      <c r="W113" s="6">
        <v>2776.25</v>
      </c>
      <c r="X113" s="6">
        <v>2805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1370</v>
      </c>
      <c r="E123" s="6">
        <v>1379.93</v>
      </c>
      <c r="F123" s="6">
        <v>1400</v>
      </c>
      <c r="G123" s="6">
        <v>1540</v>
      </c>
      <c r="H123" s="6">
        <v>1549.98</v>
      </c>
      <c r="I123" s="6">
        <v>1560</v>
      </c>
      <c r="J123" s="6">
        <v>1600</v>
      </c>
      <c r="K123" s="6">
        <v>1600</v>
      </c>
      <c r="L123" s="6">
        <v>1600</v>
      </c>
      <c r="M123" s="6">
        <v>1350</v>
      </c>
      <c r="N123" s="6">
        <v>1474.42</v>
      </c>
      <c r="O123" s="6">
        <v>1750</v>
      </c>
      <c r="P123" s="6">
        <v>1483.11</v>
      </c>
      <c r="Q123" s="6">
        <v>1912.43</v>
      </c>
      <c r="R123" s="6">
        <f t="shared" ref="R123:R154" si="0">ROUND(N123/P123* 100 - 100,2)</f>
        <v>-0.59</v>
      </c>
      <c r="S123" s="6">
        <f t="shared" ref="S123:S154" si="1">ROUND(N123/Q123* 100 - 100,2)</f>
        <v>-22.9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207.53</v>
      </c>
      <c r="O124" s="6">
        <v>290</v>
      </c>
      <c r="P124" s="6">
        <v>207.53</v>
      </c>
      <c r="Q124" s="6">
        <v>208.46</v>
      </c>
      <c r="R124" s="6">
        <f t="shared" si="0"/>
        <v>0</v>
      </c>
      <c r="S124" s="6">
        <f t="shared" si="1"/>
        <v>-0.45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154.22</v>
      </c>
      <c r="O125" s="6">
        <v>200</v>
      </c>
      <c r="P125" s="6">
        <v>154.41</v>
      </c>
      <c r="Q125" s="6">
        <v>163.04</v>
      </c>
      <c r="R125" s="6">
        <f t="shared" si="0"/>
        <v>-0.12</v>
      </c>
      <c r="S125" s="6">
        <f t="shared" si="1"/>
        <v>-5.41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110.75</v>
      </c>
      <c r="R126" s="6">
        <f t="shared" si="0"/>
        <v>0</v>
      </c>
      <c r="S126" s="6">
        <f t="shared" si="1"/>
        <v>-1.73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1113.24</v>
      </c>
      <c r="O127" s="6">
        <v>1400</v>
      </c>
      <c r="P127" s="6">
        <v>1112.08</v>
      </c>
      <c r="Q127" s="6">
        <v>975.12</v>
      </c>
      <c r="R127" s="6">
        <f t="shared" si="0"/>
        <v>0.1</v>
      </c>
      <c r="S127" s="6">
        <f t="shared" si="1"/>
        <v>14.16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2048.77</v>
      </c>
      <c r="O128" s="6">
        <v>2450</v>
      </c>
      <c r="P128" s="6">
        <v>2046.01</v>
      </c>
      <c r="Q128" s="6">
        <v>1909.8</v>
      </c>
      <c r="R128" s="6">
        <f t="shared" si="0"/>
        <v>0.13</v>
      </c>
      <c r="S128" s="6">
        <f t="shared" si="1"/>
        <v>7.28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415</v>
      </c>
      <c r="E129" s="6">
        <v>415</v>
      </c>
      <c r="F129" s="6">
        <v>415</v>
      </c>
      <c r="G129" s="6">
        <v>430</v>
      </c>
      <c r="H129" s="6">
        <v>442.45</v>
      </c>
      <c r="I129" s="6">
        <v>450</v>
      </c>
      <c r="J129" s="6">
        <v>450</v>
      </c>
      <c r="K129" s="6">
        <v>453.31</v>
      </c>
      <c r="L129" s="6">
        <v>460</v>
      </c>
      <c r="M129" s="6">
        <v>375</v>
      </c>
      <c r="N129" s="6">
        <v>403.25</v>
      </c>
      <c r="O129" s="6">
        <v>460</v>
      </c>
      <c r="P129" s="6">
        <v>423.39</v>
      </c>
      <c r="Q129" s="6">
        <v>456.75</v>
      </c>
      <c r="R129" s="6">
        <f t="shared" si="0"/>
        <v>-4.76</v>
      </c>
      <c r="S129" s="6">
        <f t="shared" si="1"/>
        <v>-11.71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201.5</v>
      </c>
      <c r="O130" s="6">
        <v>250</v>
      </c>
      <c r="P130" s="6">
        <v>201.5</v>
      </c>
      <c r="Q130" s="6">
        <v>194.63</v>
      </c>
      <c r="R130" s="6">
        <f t="shared" si="0"/>
        <v>0</v>
      </c>
      <c r="S130" s="6">
        <f t="shared" si="1"/>
        <v>3.53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236.45</v>
      </c>
      <c r="O131" s="6">
        <v>360</v>
      </c>
      <c r="P131" s="6">
        <v>236.45</v>
      </c>
      <c r="Q131" s="6">
        <v>228.2</v>
      </c>
      <c r="R131" s="6">
        <f t="shared" si="0"/>
        <v>0</v>
      </c>
      <c r="S131" s="6">
        <f t="shared" si="1"/>
        <v>3.62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1088.75</v>
      </c>
      <c r="O132" s="6">
        <v>1150</v>
      </c>
      <c r="P132" s="6">
        <v>1083.45</v>
      </c>
      <c r="Q132" s="6">
        <v>1030.96</v>
      </c>
      <c r="R132" s="6">
        <f t="shared" si="0"/>
        <v>0.49</v>
      </c>
      <c r="S132" s="6">
        <f t="shared" si="1"/>
        <v>5.61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290</v>
      </c>
      <c r="H133" s="6">
        <v>294.97000000000003</v>
      </c>
      <c r="I133" s="6">
        <v>300</v>
      </c>
      <c r="J133" s="6">
        <v>280</v>
      </c>
      <c r="K133" s="6">
        <v>286.51</v>
      </c>
      <c r="L133" s="6">
        <v>300</v>
      </c>
      <c r="M133" s="6">
        <v>270</v>
      </c>
      <c r="N133" s="6">
        <v>289.75</v>
      </c>
      <c r="O133" s="6">
        <v>310</v>
      </c>
      <c r="P133" s="6">
        <v>284.64</v>
      </c>
      <c r="Q133" s="6">
        <v>261.17</v>
      </c>
      <c r="R133" s="6">
        <f t="shared" si="0"/>
        <v>1.8</v>
      </c>
      <c r="S133" s="6">
        <f t="shared" si="1"/>
        <v>10.94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526.51</v>
      </c>
      <c r="O134" s="6">
        <v>660</v>
      </c>
      <c r="P134" s="6">
        <v>526.51</v>
      </c>
      <c r="Q134" s="6">
        <v>497.37</v>
      </c>
      <c r="R134" s="6">
        <f t="shared" si="0"/>
        <v>0</v>
      </c>
      <c r="S134" s="6">
        <f t="shared" si="1"/>
        <v>5.86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2678.52</v>
      </c>
      <c r="R135" s="6">
        <f t="shared" si="0"/>
        <v>0</v>
      </c>
      <c r="S135" s="6">
        <f t="shared" si="1"/>
        <v>7.26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1301.2</v>
      </c>
      <c r="R136" s="6">
        <f t="shared" si="0"/>
        <v>0</v>
      </c>
      <c r="S136" s="6">
        <f t="shared" si="1"/>
        <v>12.33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568.47</v>
      </c>
      <c r="O137" s="6">
        <v>580</v>
      </c>
      <c r="P137" s="6">
        <v>568.47</v>
      </c>
      <c r="Q137" s="6">
        <v>507.81</v>
      </c>
      <c r="R137" s="6">
        <f t="shared" si="0"/>
        <v>0</v>
      </c>
      <c r="S137" s="6">
        <f t="shared" si="1"/>
        <v>11.95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150</v>
      </c>
      <c r="E138" s="6">
        <v>165.1</v>
      </c>
      <c r="F138" s="6">
        <v>200</v>
      </c>
      <c r="G138" s="6">
        <v>120</v>
      </c>
      <c r="H138" s="6">
        <v>134.66</v>
      </c>
      <c r="I138" s="6">
        <v>150</v>
      </c>
      <c r="J138" s="6">
        <v>150</v>
      </c>
      <c r="K138" s="6">
        <v>165.1</v>
      </c>
      <c r="L138" s="6">
        <v>200</v>
      </c>
      <c r="M138" s="6">
        <v>100</v>
      </c>
      <c r="N138" s="6">
        <v>162.66</v>
      </c>
      <c r="O138" s="6">
        <v>300</v>
      </c>
      <c r="P138" s="6">
        <v>167.64</v>
      </c>
      <c r="Q138" s="6">
        <v>148.82</v>
      </c>
      <c r="R138" s="6">
        <f t="shared" si="0"/>
        <v>-2.97</v>
      </c>
      <c r="S138" s="6">
        <f t="shared" si="1"/>
        <v>9.3000000000000007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295.8</v>
      </c>
      <c r="O139" s="6">
        <v>370</v>
      </c>
      <c r="P139" s="6">
        <v>296.5</v>
      </c>
      <c r="Q139" s="6">
        <v>325.52</v>
      </c>
      <c r="R139" s="6">
        <f t="shared" si="0"/>
        <v>-0.24</v>
      </c>
      <c r="S139" s="6">
        <f t="shared" si="1"/>
        <v>-9.1300000000000008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340</v>
      </c>
      <c r="N140" s="6">
        <v>391.62</v>
      </c>
      <c r="O140" s="6">
        <v>460</v>
      </c>
      <c r="P140" s="6">
        <v>397.77</v>
      </c>
      <c r="Q140" s="6">
        <v>342.71</v>
      </c>
      <c r="R140" s="6">
        <f t="shared" si="0"/>
        <v>-1.55</v>
      </c>
      <c r="S140" s="6">
        <f t="shared" si="1"/>
        <v>14.27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400</v>
      </c>
      <c r="N141" s="6">
        <v>453.16</v>
      </c>
      <c r="O141" s="6">
        <v>530</v>
      </c>
      <c r="P141" s="6">
        <v>455.96</v>
      </c>
      <c r="Q141" s="6">
        <v>576.54</v>
      </c>
      <c r="R141" s="6">
        <f t="shared" si="0"/>
        <v>-0.61</v>
      </c>
      <c r="S141" s="6">
        <f t="shared" si="1"/>
        <v>-21.4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340</v>
      </c>
      <c r="H142" s="6">
        <v>349.94</v>
      </c>
      <c r="I142" s="6">
        <v>360</v>
      </c>
      <c r="J142" s="6">
        <v>340</v>
      </c>
      <c r="K142" s="6">
        <v>346.54</v>
      </c>
      <c r="L142" s="6">
        <v>360</v>
      </c>
      <c r="M142" s="6">
        <v>270</v>
      </c>
      <c r="N142" s="6">
        <v>311.05</v>
      </c>
      <c r="O142" s="6">
        <v>400</v>
      </c>
      <c r="P142" s="6">
        <v>312.85000000000002</v>
      </c>
      <c r="Q142" s="6">
        <v>341.55</v>
      </c>
      <c r="R142" s="6">
        <f t="shared" si="0"/>
        <v>-0.57999999999999996</v>
      </c>
      <c r="S142" s="6">
        <f t="shared" si="1"/>
        <v>-8.93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66.489999999999995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60</v>
      </c>
      <c r="N143" s="6">
        <v>83.48</v>
      </c>
      <c r="O143" s="6">
        <v>120</v>
      </c>
      <c r="P143" s="6">
        <v>84.09</v>
      </c>
      <c r="Q143" s="6">
        <v>99.32</v>
      </c>
      <c r="R143" s="6">
        <f t="shared" si="0"/>
        <v>-0.73</v>
      </c>
      <c r="S143" s="6">
        <f t="shared" si="1"/>
        <v>-15.95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60</v>
      </c>
      <c r="E144" s="6">
        <v>60</v>
      </c>
      <c r="F144" s="6">
        <v>60</v>
      </c>
      <c r="G144" s="6">
        <v>40</v>
      </c>
      <c r="H144" s="6">
        <v>44.81</v>
      </c>
      <c r="I144" s="6">
        <v>50</v>
      </c>
      <c r="J144" s="6">
        <v>50</v>
      </c>
      <c r="K144" s="6">
        <v>50</v>
      </c>
      <c r="L144" s="6">
        <v>50</v>
      </c>
      <c r="M144" s="6">
        <v>40</v>
      </c>
      <c r="N144" s="6">
        <v>56.01</v>
      </c>
      <c r="O144" s="6">
        <v>90</v>
      </c>
      <c r="P144" s="6">
        <v>56</v>
      </c>
      <c r="Q144" s="6">
        <v>110.52</v>
      </c>
      <c r="R144" s="6">
        <f t="shared" si="0"/>
        <v>0.02</v>
      </c>
      <c r="S144" s="6">
        <f t="shared" si="1"/>
        <v>-49.32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60</v>
      </c>
      <c r="E145" s="6">
        <v>60</v>
      </c>
      <c r="F145" s="6">
        <v>60</v>
      </c>
      <c r="G145" s="6">
        <v>40</v>
      </c>
      <c r="H145" s="6">
        <v>44.81</v>
      </c>
      <c r="I145" s="6">
        <v>50</v>
      </c>
      <c r="J145" s="6">
        <v>60</v>
      </c>
      <c r="K145" s="6">
        <v>63.16</v>
      </c>
      <c r="L145" s="6">
        <v>70</v>
      </c>
      <c r="M145" s="6">
        <v>40</v>
      </c>
      <c r="N145" s="6">
        <v>82.14</v>
      </c>
      <c r="O145" s="6">
        <v>140</v>
      </c>
      <c r="P145" s="6">
        <v>99.27</v>
      </c>
      <c r="Q145" s="6">
        <v>142.38</v>
      </c>
      <c r="R145" s="6">
        <f t="shared" si="0"/>
        <v>-17.260000000000002</v>
      </c>
      <c r="S145" s="6">
        <f t="shared" si="1"/>
        <v>-42.31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180</v>
      </c>
      <c r="E146" s="6">
        <v>180</v>
      </c>
      <c r="F146" s="6">
        <v>180</v>
      </c>
      <c r="G146" s="6">
        <v>180</v>
      </c>
      <c r="H146" s="6">
        <v>182.49</v>
      </c>
      <c r="I146" s="6">
        <v>184</v>
      </c>
      <c r="J146" s="6">
        <v>180</v>
      </c>
      <c r="K146" s="6">
        <v>182.32</v>
      </c>
      <c r="L146" s="6">
        <v>185</v>
      </c>
      <c r="M146" s="6">
        <v>172</v>
      </c>
      <c r="N146" s="6">
        <v>179.33</v>
      </c>
      <c r="O146" s="6">
        <v>190</v>
      </c>
      <c r="P146" s="6">
        <v>180.04</v>
      </c>
      <c r="Q146" s="6">
        <v>147.4</v>
      </c>
      <c r="R146" s="6">
        <f t="shared" si="0"/>
        <v>-0.39</v>
      </c>
      <c r="S146" s="6">
        <f t="shared" si="1"/>
        <v>21.66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233.14</v>
      </c>
      <c r="F147" s="6">
        <v>240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239.31</v>
      </c>
      <c r="O147" s="6">
        <v>300</v>
      </c>
      <c r="P147" s="6">
        <v>239.21</v>
      </c>
      <c r="Q147" s="6">
        <v>215.15</v>
      </c>
      <c r="R147" s="6">
        <f t="shared" si="0"/>
        <v>0.04</v>
      </c>
      <c r="S147" s="6">
        <f t="shared" si="1"/>
        <v>11.23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70.33</v>
      </c>
      <c r="R148" s="6">
        <f t="shared" si="0"/>
        <v>0</v>
      </c>
      <c r="S148" s="6">
        <f t="shared" si="1"/>
        <v>3.23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333.24</v>
      </c>
      <c r="R149" s="6">
        <f t="shared" si="0"/>
        <v>0</v>
      </c>
      <c r="S149" s="6">
        <f t="shared" si="1"/>
        <v>-3.97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340</v>
      </c>
      <c r="H150" s="6">
        <v>354.87</v>
      </c>
      <c r="I150" s="6">
        <v>370</v>
      </c>
      <c r="J150" s="6">
        <v>550</v>
      </c>
      <c r="K150" s="6">
        <v>582.85</v>
      </c>
      <c r="L150" s="6">
        <v>600</v>
      </c>
      <c r="M150" s="6">
        <v>250</v>
      </c>
      <c r="N150" s="6">
        <v>378.17</v>
      </c>
      <c r="O150" s="6">
        <v>620</v>
      </c>
      <c r="P150" s="6">
        <v>377.25</v>
      </c>
      <c r="Q150" s="6">
        <v>496.16</v>
      </c>
      <c r="R150" s="6">
        <f t="shared" si="0"/>
        <v>0.24</v>
      </c>
      <c r="S150" s="6">
        <f t="shared" si="1"/>
        <v>-23.78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310.95</v>
      </c>
      <c r="O152" s="6">
        <v>450</v>
      </c>
      <c r="P152" s="6">
        <v>307.63</v>
      </c>
      <c r="Q152" s="6">
        <v>284.47000000000003</v>
      </c>
      <c r="R152" s="6">
        <f t="shared" si="0"/>
        <v>1.08</v>
      </c>
      <c r="S152" s="6">
        <f t="shared" si="1"/>
        <v>9.31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170</v>
      </c>
      <c r="H153" s="6">
        <v>184.75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167.17</v>
      </c>
      <c r="O153" s="6">
        <v>260</v>
      </c>
      <c r="P153" s="6">
        <v>167.17</v>
      </c>
      <c r="Q153" s="6">
        <v>154.31</v>
      </c>
      <c r="R153" s="6">
        <f t="shared" si="0"/>
        <v>0</v>
      </c>
      <c r="S153" s="6">
        <f t="shared" si="1"/>
        <v>8.33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61.38</v>
      </c>
      <c r="Q154" s="6">
        <v>60.49</v>
      </c>
      <c r="R154" s="6">
        <f t="shared" si="0"/>
        <v>0</v>
      </c>
      <c r="S154" s="6">
        <f t="shared" si="1"/>
        <v>1.47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242.73</v>
      </c>
      <c r="O155" s="6">
        <v>250</v>
      </c>
      <c r="P155" s="6">
        <v>242.42</v>
      </c>
      <c r="Q155" s="6">
        <v>231.73</v>
      </c>
      <c r="R155" s="6">
        <f t="shared" ref="R155:R173" si="4">ROUND(N155/P155* 100 - 100,2)</f>
        <v>0.13</v>
      </c>
      <c r="S155" s="6">
        <f t="shared" ref="S155:S173" si="5">ROUND(N155/Q155* 100 - 100,2)</f>
        <v>4.75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656.91</v>
      </c>
      <c r="O156" s="6">
        <v>800</v>
      </c>
      <c r="P156" s="6">
        <v>656.91</v>
      </c>
      <c r="Q156" s="6">
        <v>617</v>
      </c>
      <c r="R156" s="6">
        <f t="shared" si="4"/>
        <v>0</v>
      </c>
      <c r="S156" s="6">
        <f t="shared" si="5"/>
        <v>6.47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499.58</v>
      </c>
      <c r="O157" s="6">
        <v>900</v>
      </c>
      <c r="P157" s="6">
        <v>499.58</v>
      </c>
      <c r="Q157" s="6">
        <v>469.66</v>
      </c>
      <c r="R157" s="6">
        <f t="shared" si="4"/>
        <v>0</v>
      </c>
      <c r="S157" s="6">
        <f t="shared" si="5"/>
        <v>6.37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611.82000000000005</v>
      </c>
      <c r="R158" s="6">
        <f t="shared" si="4"/>
        <v>0</v>
      </c>
      <c r="S158" s="6">
        <f t="shared" si="5"/>
        <v>7.32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281.62</v>
      </c>
      <c r="R159" s="6">
        <f t="shared" si="4"/>
        <v>0</v>
      </c>
      <c r="S159" s="6">
        <f t="shared" si="5"/>
        <v>7.2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5.66</v>
      </c>
      <c r="E163" s="6">
        <v>5.66</v>
      </c>
      <c r="F163" s="6">
        <v>5.66</v>
      </c>
      <c r="G163" s="6">
        <v>5.66</v>
      </c>
      <c r="H163" s="6">
        <v>5.66</v>
      </c>
      <c r="I163" s="6">
        <v>5.66</v>
      </c>
      <c r="J163" s="6">
        <v>5.66</v>
      </c>
      <c r="K163" s="6">
        <v>5.66</v>
      </c>
      <c r="L163" s="6">
        <v>5.66</v>
      </c>
      <c r="M163" s="6">
        <v>5.66</v>
      </c>
      <c r="N163" s="6">
        <v>5.66</v>
      </c>
      <c r="O163" s="6">
        <v>5.66</v>
      </c>
      <c r="P163" s="6">
        <v>5.66</v>
      </c>
      <c r="Q163" s="6">
        <v>6.29</v>
      </c>
      <c r="R163" s="6">
        <f t="shared" si="4"/>
        <v>0</v>
      </c>
      <c r="S163" s="6">
        <f t="shared" si="5"/>
        <v>-10.02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157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1338.82</v>
      </c>
      <c r="O165" s="6">
        <v>2300</v>
      </c>
      <c r="P165" s="6">
        <v>1324.06</v>
      </c>
      <c r="Q165" s="6">
        <v>1198.07</v>
      </c>
      <c r="R165" s="6">
        <f t="shared" si="4"/>
        <v>1.1100000000000001</v>
      </c>
      <c r="S165" s="6">
        <f t="shared" si="5"/>
        <v>11.75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385.64</v>
      </c>
      <c r="Q166" s="6">
        <v>379.68</v>
      </c>
      <c r="R166" s="6">
        <f t="shared" si="4"/>
        <v>0.25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274.3</v>
      </c>
      <c r="E169" s="6">
        <v>274.3</v>
      </c>
      <c r="F169" s="6">
        <v>274.3</v>
      </c>
      <c r="G169" s="6">
        <v>273.18</v>
      </c>
      <c r="H169" s="6">
        <v>273.18</v>
      </c>
      <c r="I169" s="6">
        <v>273.18</v>
      </c>
      <c r="J169" s="6">
        <v>273.06</v>
      </c>
      <c r="K169" s="6">
        <v>273.06</v>
      </c>
      <c r="L169" s="6">
        <v>273.06</v>
      </c>
      <c r="M169" s="6">
        <v>273.04000000000002</v>
      </c>
      <c r="N169" s="6">
        <v>273.33999999999997</v>
      </c>
      <c r="O169" s="6">
        <v>274.57</v>
      </c>
      <c r="P169" s="6">
        <v>273.33999999999997</v>
      </c>
      <c r="Q169" s="6">
        <v>270.62</v>
      </c>
      <c r="R169" s="6">
        <f t="shared" si="4"/>
        <v>0</v>
      </c>
      <c r="S169" s="6">
        <f t="shared" si="5"/>
        <v>1.01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286.39999999999998</v>
      </c>
      <c r="E170" s="6">
        <v>286.39999999999998</v>
      </c>
      <c r="F170" s="6">
        <v>286.39999999999998</v>
      </c>
      <c r="G170" s="6">
        <v>285.38</v>
      </c>
      <c r="H170" s="6">
        <v>285.38</v>
      </c>
      <c r="I170" s="6">
        <v>285.38</v>
      </c>
      <c r="J170" s="6">
        <v>285.26</v>
      </c>
      <c r="K170" s="6">
        <v>285.26</v>
      </c>
      <c r="L170" s="6">
        <v>285.26</v>
      </c>
      <c r="M170" s="6">
        <v>285.01</v>
      </c>
      <c r="N170" s="6">
        <v>285.51</v>
      </c>
      <c r="O170" s="6">
        <v>286.7</v>
      </c>
      <c r="P170" s="6">
        <v>285.51</v>
      </c>
      <c r="Q170" s="6">
        <v>273.94</v>
      </c>
      <c r="R170" s="6">
        <f t="shared" si="4"/>
        <v>0</v>
      </c>
      <c r="S170" s="6">
        <f t="shared" si="5"/>
        <v>4.22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2800</v>
      </c>
      <c r="E171" s="6">
        <v>2800</v>
      </c>
      <c r="F171" s="6">
        <v>2800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2684</v>
      </c>
      <c r="N171" s="6">
        <v>3018.29</v>
      </c>
      <c r="O171" s="6">
        <v>3400</v>
      </c>
      <c r="P171" s="6">
        <v>3060.74</v>
      </c>
      <c r="Q171" s="6">
        <v>3044.6</v>
      </c>
      <c r="R171" s="6">
        <f t="shared" si="4"/>
        <v>-1.39</v>
      </c>
      <c r="S171" s="6">
        <f t="shared" si="5"/>
        <v>-0.86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110.48</v>
      </c>
      <c r="O173" s="6">
        <v>119.6</v>
      </c>
      <c r="P173" s="6">
        <v>110.48</v>
      </c>
      <c r="Q173" s="6">
        <v>110.39</v>
      </c>
      <c r="R173" s="6">
        <f t="shared" si="4"/>
        <v>0</v>
      </c>
      <c r="S173" s="6">
        <f t="shared" si="5"/>
        <v>0.08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51A0-BF08-4B99-9595-9FDD36A63590}">
  <dimension ref="A1:AB182"/>
  <sheetViews>
    <sheetView view="pageBreakPreview" topLeftCell="C25" zoomScale="60" zoomScaleNormal="100" workbookViewId="0">
      <selection activeCell="S69" sqref="S69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25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4200</v>
      </c>
      <c r="J5" s="16">
        <v>4400</v>
      </c>
      <c r="K5" s="16">
        <v>4400</v>
      </c>
      <c r="L5" s="16">
        <v>4416.6000000000004</v>
      </c>
      <c r="M5" s="16">
        <v>4224.93</v>
      </c>
      <c r="N5" s="16">
        <v>4300</v>
      </c>
      <c r="O5" s="16">
        <v>4549.7299999999996</v>
      </c>
      <c r="P5" s="16">
        <v>4200</v>
      </c>
      <c r="Q5" s="16">
        <v>4265.6400000000003</v>
      </c>
      <c r="R5" s="16">
        <v>4300</v>
      </c>
      <c r="S5" s="16">
        <v>4350</v>
      </c>
      <c r="T5" s="16">
        <v>5399.38</v>
      </c>
      <c r="U5" s="16">
        <f t="shared" ref="U5:U12" si="0">GEOMEAN(H5:T5)</f>
        <v>4410.5544292076775</v>
      </c>
      <c r="V5" s="16">
        <f t="shared" ref="V5:V12" si="1">GEOMEAN(H39:T39)</f>
        <v>4414.5713742206553</v>
      </c>
      <c r="W5" s="16">
        <f t="shared" ref="W5:W12" si="2">GEOMEAN(H47:T47)</f>
        <v>4759.3644783135242</v>
      </c>
      <c r="X5" s="17">
        <f t="shared" ref="X5:X12" si="3">U5/V5*100-100</f>
        <v>-9.0992865953765545E-2</v>
      </c>
      <c r="Y5" s="17">
        <f t="shared" ref="Y5:Y12" si="4">U5/W5*100-100</f>
        <v>-7.328920713999338</v>
      </c>
    </row>
    <row r="6" spans="1:25" ht="25.5" customHeight="1" x14ac:dyDescent="0.25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4200</v>
      </c>
      <c r="J6" s="16">
        <v>4300</v>
      </c>
      <c r="K6" s="16">
        <v>4350</v>
      </c>
      <c r="L6" s="16">
        <v>4466.6000000000004</v>
      </c>
      <c r="M6" s="16">
        <v>4124.92</v>
      </c>
      <c r="N6" s="16">
        <v>4300</v>
      </c>
      <c r="O6" s="16" t="s">
        <v>133</v>
      </c>
      <c r="P6" s="16">
        <v>4224.93</v>
      </c>
      <c r="Q6" s="16" t="s">
        <v>133</v>
      </c>
      <c r="R6" s="16">
        <v>4200</v>
      </c>
      <c r="S6" s="16">
        <v>4300</v>
      </c>
      <c r="T6" s="16" t="s">
        <v>133</v>
      </c>
      <c r="U6" s="16">
        <f t="shared" si="0"/>
        <v>4275.7014882949652</v>
      </c>
      <c r="V6" s="16">
        <f t="shared" si="1"/>
        <v>4278.745788305032</v>
      </c>
      <c r="W6" s="16">
        <f t="shared" si="2"/>
        <v>4649.2542018259719</v>
      </c>
      <c r="X6" s="17">
        <f t="shared" si="3"/>
        <v>-7.1149354523186048E-2</v>
      </c>
      <c r="Y6" s="17">
        <f t="shared" si="4"/>
        <v>-8.0346803447377795</v>
      </c>
    </row>
    <row r="7" spans="1:25" ht="25.5" customHeight="1" x14ac:dyDescent="0.25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4050</v>
      </c>
      <c r="K7" s="16" t="s">
        <v>133</v>
      </c>
      <c r="L7" s="16">
        <v>4000</v>
      </c>
      <c r="M7" s="16">
        <v>3949.68</v>
      </c>
      <c r="N7" s="16">
        <v>4000</v>
      </c>
      <c r="O7" s="16">
        <v>4149.7</v>
      </c>
      <c r="P7" s="16">
        <v>4049.69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4049.1194137514949</v>
      </c>
      <c r="V7" s="16">
        <f t="shared" si="1"/>
        <v>4061.6366386274349</v>
      </c>
      <c r="W7" s="16">
        <f t="shared" si="2"/>
        <v>4355.2260034841747</v>
      </c>
      <c r="X7" s="17">
        <f t="shared" si="3"/>
        <v>-0.30818179934900058</v>
      </c>
      <c r="Y7" s="17">
        <f t="shared" si="4"/>
        <v>-7.0284892101533814</v>
      </c>
    </row>
    <row r="8" spans="1:25" ht="25.5" customHeight="1" x14ac:dyDescent="0.25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3200</v>
      </c>
      <c r="J8" s="16">
        <v>3200</v>
      </c>
      <c r="K8" s="16">
        <v>3200</v>
      </c>
      <c r="L8" s="16">
        <v>3300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3478.19</v>
      </c>
      <c r="R8" s="16">
        <v>3200</v>
      </c>
      <c r="S8" s="16" t="s">
        <v>133</v>
      </c>
      <c r="T8" s="16" t="s">
        <v>133</v>
      </c>
      <c r="U8" s="16">
        <f t="shared" si="0"/>
        <v>3130.7542236621771</v>
      </c>
      <c r="V8" s="16">
        <f t="shared" si="1"/>
        <v>3121.865506867754</v>
      </c>
      <c r="W8" s="16">
        <f t="shared" si="2"/>
        <v>2840.9181646874522</v>
      </c>
      <c r="X8" s="17">
        <f t="shared" si="3"/>
        <v>0.28472452688525607</v>
      </c>
      <c r="Y8" s="17">
        <f t="shared" si="4"/>
        <v>10.202196690400328</v>
      </c>
    </row>
    <row r="9" spans="1:25" ht="25.5" customHeight="1" x14ac:dyDescent="0.25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10500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13000</v>
      </c>
      <c r="O9" s="16" t="s">
        <v>133</v>
      </c>
      <c r="P9" s="16" t="s">
        <v>133</v>
      </c>
      <c r="Q9" s="16">
        <v>13512.65</v>
      </c>
      <c r="R9" s="16">
        <v>12000</v>
      </c>
      <c r="S9" s="16" t="s">
        <v>133</v>
      </c>
      <c r="T9" s="16" t="s">
        <v>133</v>
      </c>
      <c r="U9" s="16">
        <f t="shared" si="0"/>
        <v>12341.432790958692</v>
      </c>
      <c r="V9" s="16">
        <f t="shared" si="1"/>
        <v>12341.432790958692</v>
      </c>
      <c r="W9" s="16">
        <f t="shared" si="2"/>
        <v>12483.286295579357</v>
      </c>
      <c r="X9" s="17">
        <f t="shared" si="3"/>
        <v>0</v>
      </c>
      <c r="Y9" s="17">
        <f t="shared" si="4"/>
        <v>-1.1363474429878124</v>
      </c>
    </row>
    <row r="10" spans="1:25" ht="25.5" customHeight="1" x14ac:dyDescent="0.25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8350</v>
      </c>
      <c r="J10" s="16">
        <v>8400</v>
      </c>
      <c r="K10" s="16">
        <v>8300</v>
      </c>
      <c r="L10" s="16">
        <v>8500</v>
      </c>
      <c r="M10" s="16">
        <v>8124.96</v>
      </c>
      <c r="N10" s="16">
        <v>8300</v>
      </c>
      <c r="O10" s="16">
        <v>8249.85</v>
      </c>
      <c r="P10" s="16">
        <v>8300</v>
      </c>
      <c r="Q10" s="16">
        <v>7231.86</v>
      </c>
      <c r="R10" s="16">
        <v>8300</v>
      </c>
      <c r="S10" s="16" t="s">
        <v>133</v>
      </c>
      <c r="T10" s="16" t="s">
        <v>133</v>
      </c>
      <c r="U10" s="16">
        <f t="shared" si="0"/>
        <v>8198.2552360637801</v>
      </c>
      <c r="V10" s="16">
        <f t="shared" si="1"/>
        <v>8168.7911826971031</v>
      </c>
      <c r="W10" s="16">
        <f t="shared" si="2"/>
        <v>7528.8652388943956</v>
      </c>
      <c r="X10" s="17">
        <f t="shared" si="3"/>
        <v>0.36069049517493568</v>
      </c>
      <c r="Y10" s="17">
        <f t="shared" si="4"/>
        <v>8.8909812558643182</v>
      </c>
    </row>
    <row r="11" spans="1:25" ht="25.5" customHeight="1" x14ac:dyDescent="0.25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13500</v>
      </c>
      <c r="J11" s="16">
        <v>13400</v>
      </c>
      <c r="K11" s="16">
        <v>13400</v>
      </c>
      <c r="L11" s="16">
        <v>13300</v>
      </c>
      <c r="M11" s="16">
        <v>13296.62</v>
      </c>
      <c r="N11" s="16">
        <v>13200</v>
      </c>
      <c r="O11" s="16">
        <v>12247.45</v>
      </c>
      <c r="P11" s="16">
        <v>13200</v>
      </c>
      <c r="Q11" s="16">
        <v>13010.27</v>
      </c>
      <c r="R11" s="16">
        <v>13266.58</v>
      </c>
      <c r="S11" s="16">
        <v>13250</v>
      </c>
      <c r="T11" s="16">
        <v>13899.76</v>
      </c>
      <c r="U11" s="16">
        <f t="shared" si="0"/>
        <v>13223.589398003711</v>
      </c>
      <c r="V11" s="16">
        <f t="shared" si="1"/>
        <v>13109.980615005778</v>
      </c>
      <c r="W11" s="16">
        <f t="shared" si="2"/>
        <v>11745.008471968311</v>
      </c>
      <c r="X11" s="17">
        <f t="shared" si="3"/>
        <v>0.86658238737513216</v>
      </c>
      <c r="Y11" s="17">
        <f t="shared" si="4"/>
        <v>12.589015406538977</v>
      </c>
    </row>
    <row r="12" spans="1:25" ht="25.5" customHeight="1" x14ac:dyDescent="0.25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9900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8250</v>
      </c>
      <c r="T12" s="16">
        <v>9699.66</v>
      </c>
      <c r="U12" s="16">
        <f t="shared" si="0"/>
        <v>9048.9505269323745</v>
      </c>
      <c r="V12" s="16">
        <f t="shared" si="1"/>
        <v>9042.8404809901494</v>
      </c>
      <c r="W12" s="16">
        <f t="shared" si="2"/>
        <v>9007.8269101002588</v>
      </c>
      <c r="X12" s="17">
        <f t="shared" si="3"/>
        <v>6.7567773146819832E-2</v>
      </c>
      <c r="Y12" s="17">
        <f t="shared" si="4"/>
        <v>0.45653204976667894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25">
      <c r="A17" s="15">
        <v>1</v>
      </c>
      <c r="B17" s="35" t="s">
        <v>102</v>
      </c>
      <c r="C17" s="36"/>
      <c r="D17" s="16">
        <v>1376.46</v>
      </c>
      <c r="E17" s="16">
        <v>1374.56</v>
      </c>
      <c r="F17" s="16">
        <v>1440</v>
      </c>
      <c r="G17" s="16">
        <v>1410</v>
      </c>
      <c r="H17" s="16">
        <v>1442.82</v>
      </c>
      <c r="I17" s="16">
        <v>1360</v>
      </c>
      <c r="J17" s="16">
        <v>1400</v>
      </c>
      <c r="K17" s="16">
        <v>1396.64</v>
      </c>
      <c r="L17" s="16">
        <v>1423.33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1320</v>
      </c>
      <c r="S17" s="16">
        <v>1509.98</v>
      </c>
      <c r="T17" s="16">
        <v>1500</v>
      </c>
      <c r="U17" s="16">
        <f>GEOMEAN(D17:T17)</f>
        <v>1409.0734031679724</v>
      </c>
      <c r="V17" s="16">
        <v>1406.38</v>
      </c>
      <c r="W17" s="16">
        <v>1454.15</v>
      </c>
      <c r="X17" s="17">
        <f>U17/V17*100-100</f>
        <v>0.19151318761446134</v>
      </c>
      <c r="Y17" s="17">
        <f>U17/W17*100-100</f>
        <v>-3.0998588063148702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25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313.47000000000003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317.19685576645304</v>
      </c>
      <c r="X22" s="40">
        <f>W22/W38*100-100</f>
        <v>0</v>
      </c>
      <c r="Y22" s="40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1629.9</v>
      </c>
      <c r="X27" s="17">
        <f>U27/V27*100-100</f>
        <v>1.1182827559252928E-4</v>
      </c>
      <c r="Y27" s="17">
        <f>U27/W27*100-100</f>
        <v>4.1200010909718827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1966.0616962464126</v>
      </c>
      <c r="V28" s="16">
        <v>1966.06</v>
      </c>
      <c r="W28" s="16">
        <v>1863.7</v>
      </c>
      <c r="X28" s="17">
        <f>U28/V28*100-100</f>
        <v>8.6276431659371156E-5</v>
      </c>
      <c r="Y28" s="17">
        <f>U28/W28*100-100</f>
        <v>5.4923912779102153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1206.7363746527531</v>
      </c>
      <c r="V29" s="16">
        <v>1206.74</v>
      </c>
      <c r="W29" s="16">
        <v>1152.1300000000001</v>
      </c>
      <c r="X29" s="17">
        <f>U29/V29*100-100</f>
        <v>-3.0042488414494528E-4</v>
      </c>
      <c r="Y29" s="17">
        <f>U29/W29*100-100</f>
        <v>4.7396018377052087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1685.35</v>
      </c>
      <c r="X30" s="17">
        <f>U30/V30*100-100</f>
        <v>8.8010195582910455E-5</v>
      </c>
      <c r="Y30" s="17">
        <f>U30/W30*100-100</f>
        <v>3.8265962582019171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264.44</v>
      </c>
      <c r="X31" s="17">
        <f>U31/V31*100-100</f>
        <v>-4.5924436916777722E-4</v>
      </c>
      <c r="Y31" s="17">
        <f>U31/W31*100-100</f>
        <v>3.0890742905480266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143</v>
      </c>
      <c r="V33" s="44" t="s">
        <v>151</v>
      </c>
      <c r="W33" s="44"/>
      <c r="X33" s="37" t="s">
        <v>152</v>
      </c>
      <c r="Y33" s="37"/>
      <c r="Z33" s="20"/>
      <c r="AA33" s="20"/>
      <c r="AB33" s="20"/>
    </row>
    <row r="34" spans="1:28" ht="25.5" customHeight="1" x14ac:dyDescent="0.25">
      <c r="A34" s="24">
        <v>1</v>
      </c>
      <c r="B34" s="41" t="s">
        <v>153</v>
      </c>
      <c r="C34" s="41"/>
      <c r="D34" s="24" t="s">
        <v>154</v>
      </c>
      <c r="E34" s="25">
        <v>689.95</v>
      </c>
      <c r="F34" s="25">
        <v>689.95</v>
      </c>
      <c r="G34" s="25">
        <v>612</v>
      </c>
      <c r="H34" s="25">
        <v>612</v>
      </c>
      <c r="I34" s="25">
        <v>637.5</v>
      </c>
      <c r="J34" s="25">
        <v>600</v>
      </c>
      <c r="K34" s="25">
        <v>593.30999999999995</v>
      </c>
      <c r="L34" s="25">
        <v>612.37</v>
      </c>
      <c r="M34" s="25">
        <v>612.5</v>
      </c>
      <c r="N34" s="25">
        <v>660</v>
      </c>
      <c r="O34" s="25">
        <v>753.32</v>
      </c>
      <c r="P34" s="25">
        <v>600</v>
      </c>
      <c r="Q34" s="25">
        <v>600</v>
      </c>
      <c r="R34" s="25">
        <v>660</v>
      </c>
      <c r="S34" s="25">
        <v>640</v>
      </c>
      <c r="T34" s="25">
        <v>639.95000000000005</v>
      </c>
      <c r="U34" s="27">
        <v>700</v>
      </c>
      <c r="V34" s="26">
        <v>640.51213144321605</v>
      </c>
      <c r="W34" s="25">
        <v>641.53777968645272</v>
      </c>
      <c r="X34" s="42">
        <v>-0.16</v>
      </c>
      <c r="Y34" s="43"/>
      <c r="Z34" s="20"/>
      <c r="AA34" s="20"/>
      <c r="AB34" s="20"/>
    </row>
    <row r="35" spans="1:28" x14ac:dyDescent="0.25">
      <c r="A35" s="24">
        <v>2</v>
      </c>
      <c r="B35" s="41" t="s">
        <v>155</v>
      </c>
      <c r="C35" s="41"/>
      <c r="D35" s="24" t="s">
        <v>156</v>
      </c>
      <c r="E35" s="25">
        <v>113.24</v>
      </c>
      <c r="F35" s="25">
        <v>113.9</v>
      </c>
      <c r="G35" s="25">
        <v>90</v>
      </c>
      <c r="H35" s="25">
        <v>86</v>
      </c>
      <c r="I35" s="25">
        <v>102.78</v>
      </c>
      <c r="J35" s="25">
        <v>81.63</v>
      </c>
      <c r="K35" s="25">
        <v>90</v>
      </c>
      <c r="L35" s="25">
        <v>98.59</v>
      </c>
      <c r="M35" s="25">
        <v>90</v>
      </c>
      <c r="N35" s="25">
        <v>95.65</v>
      </c>
      <c r="O35" s="25">
        <v>106.6</v>
      </c>
      <c r="P35" s="25">
        <v>85</v>
      </c>
      <c r="Q35" s="25">
        <v>78.3</v>
      </c>
      <c r="R35" s="25">
        <v>83.21</v>
      </c>
      <c r="S35" s="25">
        <v>78</v>
      </c>
      <c r="T35" s="25">
        <v>111.99</v>
      </c>
      <c r="U35" s="25">
        <v>90</v>
      </c>
      <c r="V35" s="26">
        <v>93.106444075849808</v>
      </c>
      <c r="W35" s="25">
        <v>93.316831063744971</v>
      </c>
      <c r="X35" s="42">
        <v>-0.23</v>
      </c>
      <c r="Y35" s="43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4400</v>
      </c>
      <c r="K39" s="1">
        <v>4400</v>
      </c>
      <c r="L39" s="1">
        <v>4416.6000000000004</v>
      </c>
      <c r="M39" s="1">
        <v>4224.93</v>
      </c>
      <c r="N39" s="1">
        <v>4300</v>
      </c>
      <c r="O39" s="1">
        <v>4549.7299999999996</v>
      </c>
      <c r="P39" s="1">
        <v>4200</v>
      </c>
      <c r="Q39" s="1">
        <v>4265.6400000000003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4230</v>
      </c>
      <c r="J40" s="1">
        <v>4300</v>
      </c>
      <c r="K40" s="1">
        <v>4350</v>
      </c>
      <c r="L40" s="1">
        <v>4466.6000000000004</v>
      </c>
      <c r="M40" s="1">
        <v>4124.92</v>
      </c>
      <c r="N40" s="1">
        <v>4300</v>
      </c>
      <c r="O40" s="1" t="s">
        <v>133</v>
      </c>
      <c r="P40" s="1">
        <v>4224.93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4100</v>
      </c>
      <c r="M41" s="1">
        <v>3949.68</v>
      </c>
      <c r="N41" s="1">
        <v>4000</v>
      </c>
      <c r="O41" s="1">
        <v>4149.7</v>
      </c>
      <c r="P41" s="1">
        <v>4049.69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3200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3409.65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13000</v>
      </c>
      <c r="O43" s="1" t="s">
        <v>133</v>
      </c>
      <c r="P43" s="1" t="s">
        <v>133</v>
      </c>
      <c r="Q43" s="1">
        <v>13512.65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8250</v>
      </c>
      <c r="J44" s="1">
        <v>8400</v>
      </c>
      <c r="K44" s="1">
        <v>8300</v>
      </c>
      <c r="L44" s="1">
        <v>8400</v>
      </c>
      <c r="M44" s="1">
        <v>8124.96</v>
      </c>
      <c r="N44" s="1">
        <v>8300</v>
      </c>
      <c r="O44" s="1">
        <v>8249.85</v>
      </c>
      <c r="P44" s="1">
        <v>8300</v>
      </c>
      <c r="Q44" s="1">
        <v>7231.86</v>
      </c>
      <c r="R44" s="1">
        <v>8200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13000</v>
      </c>
      <c r="J45" s="1">
        <v>13400</v>
      </c>
      <c r="K45" s="1">
        <v>13150</v>
      </c>
      <c r="L45" s="1">
        <v>13300</v>
      </c>
      <c r="M45" s="1">
        <v>13296.62</v>
      </c>
      <c r="N45" s="1">
        <v>13200</v>
      </c>
      <c r="O45" s="1">
        <v>12247.45</v>
      </c>
      <c r="P45" s="1">
        <v>12774.78</v>
      </c>
      <c r="Q45" s="1">
        <v>12960.86</v>
      </c>
      <c r="R45" s="1">
        <v>13266.58</v>
      </c>
      <c r="S45" s="1">
        <v>13000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9900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8200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4750</v>
      </c>
      <c r="J47" s="1">
        <v>4608.97</v>
      </c>
      <c r="K47" s="1">
        <v>4700</v>
      </c>
      <c r="L47" s="1">
        <v>4700</v>
      </c>
      <c r="M47" s="1">
        <v>4549.7299999999996</v>
      </c>
      <c r="N47" s="1">
        <v>4500</v>
      </c>
      <c r="O47" s="1">
        <v>4900</v>
      </c>
      <c r="P47" s="1">
        <v>4600</v>
      </c>
      <c r="Q47" s="1">
        <v>4515.8599999999997</v>
      </c>
      <c r="R47" s="1">
        <v>4816.6099999999997</v>
      </c>
      <c r="S47" s="1">
        <v>5000</v>
      </c>
      <c r="T47" s="1">
        <v>5297.48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4700</v>
      </c>
      <c r="J48" s="1">
        <v>4532.84</v>
      </c>
      <c r="K48" s="1">
        <v>4700</v>
      </c>
      <c r="L48" s="1">
        <v>4650</v>
      </c>
      <c r="M48" s="1">
        <v>4424.93</v>
      </c>
      <c r="N48" s="1">
        <v>4700</v>
      </c>
      <c r="O48" s="1" t="s">
        <v>133</v>
      </c>
      <c r="P48" s="1">
        <v>4600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4224.93</v>
      </c>
      <c r="N49" s="1">
        <v>4500</v>
      </c>
      <c r="O49" s="1">
        <v>4549.7299999999996</v>
      </c>
      <c r="P49" s="1">
        <v>4300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3128.23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12000</v>
      </c>
      <c r="K51" s="1">
        <v>14000</v>
      </c>
      <c r="L51" s="1">
        <v>12500</v>
      </c>
      <c r="M51" s="1">
        <v>11899.58</v>
      </c>
      <c r="N51" s="1">
        <v>12200</v>
      </c>
      <c r="O51" s="1" t="s">
        <v>133</v>
      </c>
      <c r="P51" s="1" t="s">
        <v>133</v>
      </c>
      <c r="Q51" s="1">
        <v>12895.24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7600</v>
      </c>
      <c r="M52" s="1">
        <v>7149.83</v>
      </c>
      <c r="N52" s="1">
        <v>7500</v>
      </c>
      <c r="O52" s="1">
        <v>7349.83</v>
      </c>
      <c r="P52" s="1">
        <v>7500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11300</v>
      </c>
      <c r="K53" s="1">
        <v>11500</v>
      </c>
      <c r="L53" s="1">
        <v>11933.24</v>
      </c>
      <c r="M53" s="1">
        <v>11447.27</v>
      </c>
      <c r="N53" s="1">
        <v>11866.29</v>
      </c>
      <c r="O53" s="1">
        <v>11649.03</v>
      </c>
      <c r="P53" s="1">
        <v>11200</v>
      </c>
      <c r="Q53" s="1">
        <v>11877.35</v>
      </c>
      <c r="R53" s="1">
        <v>11266.57</v>
      </c>
      <c r="S53" s="1">
        <v>11900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8800</v>
      </c>
      <c r="S54" s="1">
        <v>7700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2025-04-28T00:38:05Z</cp:lastPrinted>
  <dcterms:created xsi:type="dcterms:W3CDTF">2025-04-28T00:15:24Z</dcterms:created>
  <dcterms:modified xsi:type="dcterms:W3CDTF">2025-04-28T02:45:52Z</dcterms:modified>
</cp:coreProperties>
</file>