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"/>
    </mc:Choice>
  </mc:AlternateContent>
  <xr:revisionPtr revIDLastSave="0" documentId="13_ncr:1_{7E5E32F9-7CC1-4A77-8EA2-5EB624EFDCF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4" l="1"/>
  <c r="E29" i="4" l="1"/>
  <c r="E19" i="4" l="1"/>
  <c r="D19" i="4"/>
  <c r="E39" i="4" l="1"/>
  <c r="D39" i="4"/>
  <c r="C39" i="4"/>
  <c r="B39" i="4"/>
  <c r="G38" i="4"/>
  <c r="F38" i="4"/>
  <c r="G37" i="4"/>
  <c r="F37" i="4"/>
  <c r="D29" i="4"/>
  <c r="C28" i="4"/>
  <c r="G28" i="4" s="1"/>
  <c r="F28" i="4"/>
  <c r="C27" i="4"/>
  <c r="G27" i="4" s="1"/>
  <c r="B27" i="4"/>
  <c r="F27" i="4" s="1"/>
  <c r="C26" i="4"/>
  <c r="B24" i="4"/>
  <c r="C19" i="4"/>
  <c r="B19" i="4"/>
  <c r="G18" i="4"/>
  <c r="F18" i="4"/>
  <c r="G17" i="4"/>
  <c r="F17" i="4"/>
  <c r="G19" i="4" l="1"/>
  <c r="F39" i="4"/>
  <c r="G39" i="4"/>
  <c r="F19" i="4"/>
  <c r="B29" i="4"/>
  <c r="F29" i="4" s="1"/>
  <c r="C29" i="4"/>
  <c r="G29" i="4" s="1"/>
</calcChain>
</file>

<file path=xl/sharedStrings.xml><?xml version="1.0" encoding="utf-8"?>
<sst xmlns="http://schemas.openxmlformats.org/spreadsheetml/2006/main" count="60" uniqueCount="32">
  <si>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</si>
  <si>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</si>
  <si>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</si>
  <si>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</si>
  <si>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</si>
  <si>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</si>
  <si>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</si>
  <si>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</si>
  <si>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</si>
  <si>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</si>
  <si>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</si>
  <si>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</si>
  <si>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</si>
  <si>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</si>
  <si>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</si>
  <si>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</si>
  <si>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</si>
  <si>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</si>
  <si>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ON MERCHANDISE TRADE STATISTICS</t>
  </si>
  <si>
    <t>2-   Due to roundings effects some totals and percentages may not tally.</t>
  </si>
  <si>
    <t xml:space="preserve">            ( Rizwan Bashir )</t>
  </si>
  <si>
    <t xml:space="preserve">  September, 2025</t>
  </si>
  <si>
    <t xml:space="preserve">   September, 2025 ( P)</t>
  </si>
  <si>
    <t>September, 2025 over</t>
  </si>
  <si>
    <t>September, 2024 ( F)</t>
  </si>
  <si>
    <t>September, 2024</t>
  </si>
  <si>
    <t xml:space="preserve">  July - September, 2025</t>
  </si>
  <si>
    <t>July - September, 2024</t>
  </si>
  <si>
    <t>July - September, 2025  over</t>
  </si>
  <si>
    <t>1-   Data from DRS, FBR Islamabad  for the month of September, 2025 is still awaited.</t>
  </si>
  <si>
    <t xml:space="preserve">   August, 2025 ( F)</t>
  </si>
  <si>
    <t>August,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</si>
</sst>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charset val="1"/>
    </font>
    <font>
      <sz val="20"/>
      <name val="Arial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0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6" fillId="0" borderId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0" fontId="20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/>
  </cellStyleXfs>
  <cellXfs count="73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2" fontId="12" fillId="0" borderId="7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6" xfId="0" applyNumberFormat="1" applyFont="1" applyBorder="1"/>
    <xf numFmtId="3" fontId="12" fillId="0" borderId="0" xfId="0" applyNumberFormat="1" applyFont="1"/>
    <xf numFmtId="3" fontId="12" fillId="0" borderId="10" xfId="0" applyNumberFormat="1" applyFont="1" applyBorder="1"/>
    <xf numFmtId="3" fontId="12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1" xfId="0" applyFont="1" applyFill="1" applyBorder="1"/>
    <xf numFmtId="0" fontId="10" fillId="2" borderId="7" xfId="0" applyFont="1" applyFill="1" applyBorder="1" applyAlignment="1">
      <alignment horizontal="center"/>
    </xf>
    <xf numFmtId="0" fontId="12" fillId="0" borderId="0" xfId="0" applyFont="1"/>
    <xf numFmtId="166" fontId="12" fillId="0" borderId="0" xfId="0" applyNumberFormat="1" applyFont="1"/>
    <xf numFmtId="167" fontId="12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7" fillId="0" borderId="0" xfId="0" applyFont="1"/>
    <xf numFmtId="3" fontId="12" fillId="0" borderId="7" xfId="0" applyNumberFormat="1" applyFont="1" applyBorder="1"/>
    <xf numFmtId="168" fontId="18" fillId="0" borderId="0" xfId="8" applyNumberFormat="1" applyFont="1" applyAlignment="1">
      <alignment horizontal="right"/>
    </xf>
    <xf numFmtId="168" fontId="19" fillId="0" borderId="0" xfId="8" applyNumberFormat="1" applyFont="1" applyFill="1" applyBorder="1"/>
    <xf numFmtId="0" fontId="14" fillId="0" borderId="0" xfId="0" applyFont="1"/>
    <xf numFmtId="167" fontId="17" fillId="0" borderId="0" xfId="0" applyNumberFormat="1" applyFont="1"/>
    <xf numFmtId="3" fontId="12" fillId="0" borderId="0" xfId="87" applyNumberFormat="1" applyFont="1" applyFill="1"/>
    <xf numFmtId="3" fontId="12" fillId="0" borderId="7" xfId="87" applyNumberFormat="1" applyFont="1" applyFill="1" applyBorder="1"/>
    <xf numFmtId="3" fontId="12" fillId="0" borderId="7" xfId="1" applyNumberFormat="1" applyFont="1" applyFill="1" applyBorder="1"/>
    <xf numFmtId="3" fontId="12" fillId="0" borderId="10" xfId="19" applyNumberFormat="1" applyFont="1" applyFill="1" applyBorder="1" applyAlignment="1">
      <alignment horizontal="right"/>
    </xf>
    <xf numFmtId="3" fontId="12" fillId="0" borderId="0" xfId="1" applyNumberFormat="1" applyFont="1"/>
    <xf numFmtId="3" fontId="12" fillId="0" borderId="7" xfId="1" applyNumberFormat="1" applyFont="1" applyBorder="1"/>
    <xf numFmtId="0" fontId="1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6" fontId="17" fillId="0" borderId="0" xfId="8" applyNumberFormat="1" applyFont="1"/>
    <xf numFmtId="165" fontId="0" fillId="0" borderId="0" xfId="0" applyNumberFormat="1"/>
    <xf numFmtId="167" fontId="21" fillId="0" borderId="0" xfId="0" applyNumberFormat="1" applyFont="1"/>
    <xf numFmtId="165" fontId="12" fillId="0" borderId="0" xfId="0" applyNumberFormat="1" applyFont="1"/>
    <xf numFmtId="166" fontId="22" fillId="0" borderId="0" xfId="0" applyNumberFormat="1" applyFont="1"/>
    <xf numFmtId="165" fontId="28" fillId="0" borderId="0" xfId="8" applyFont="1"/>
    <xf numFmtId="165" fontId="29" fillId="0" borderId="0" xfId="8" applyFont="1"/>
    <xf numFmtId="0" fontId="10" fillId="2" borderId="8" xfId="0" applyFont="1" applyFill="1" applyBorder="1" applyAlignment="1">
      <alignment horizontal="center"/>
    </xf>
    <xf numFmtId="0" fontId="30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3" xfId="0" applyNumberFormat="1" applyFont="1" applyFill="1" applyBorder="1" applyAlignment="1">
      <alignment horizontal="center"/>
    </xf>
  </cellXfs>
  <cellStyles count="120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 4" xfId="108" xr:uid="{78709C8A-A76F-4953-800C-6B2E1E006A2D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9" xr:uid="{4DEA2CB6-0461-4889-B5A5-B53E0302B3E3}"/>
    <cellStyle name="Comma 26" xfId="110" xr:uid="{99ED2A40-AD14-486D-99A7-4C12AC8330BE}"/>
    <cellStyle name="Comma 27" xfId="111" xr:uid="{B09C7A09-D92E-4DB6-9BDA-4CD5DBC3D217}"/>
    <cellStyle name="Comma 28" xfId="112" xr:uid="{6EAF6CAC-F6E9-4989-A228-BC630BE7BA61}"/>
    <cellStyle name="Comma 29" xfId="114" xr:uid="{32EA7A1A-4BDB-420C-92CD-B8FFBB293D5E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30" xfId="115" xr:uid="{6203D615-24EF-4A39-BB41-C89B383CB7EF}"/>
    <cellStyle name="Comma 31" xfId="116" xr:uid="{71ECCD0C-3DFA-4685-87D1-A70D51D057A1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0" xfId="117" xr:uid="{F9298B7F-69C3-411C-B9BB-6F3B9AD8197D}"/>
    <cellStyle name="Normal 11" xfId="118" xr:uid="{45823760-D21F-42F7-BAB3-B01E53D68042}"/>
    <cellStyle name="Normal 12" xfId="119" xr:uid="{887ED3A8-22B3-4A06-9BC4-682083F7435F}"/>
    <cellStyle name="Normal 2" xfId="6" xr:uid="{00000000-0005-0000-0000-00001D000000}"/>
    <cellStyle name="Normal 2 2" xfId="26" xr:uid="{00000000-0005-0000-0000-00001E000000}"/>
    <cellStyle name="Normal 2 3" xfId="107" xr:uid="{DDD689E6-9611-4516-A3AA-0904C3609AB7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4" xfId="104" xr:uid="{D1672102-B40E-454E-B647-B1B129C1D4D0}"/>
    <cellStyle name="Normal 5" xfId="105" xr:uid="{B4773AA3-1447-440F-98BA-51C1735FDD4C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7" xfId="106" xr:uid="{AAF655B2-C305-4969-BF50-8E4247231A25}"/>
    <cellStyle name="Normal 8" xfId="113" xr:uid="{FAC4A73D-BF8D-48FB-BC90-5122FE7FC4CB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N51"/>
  <sheetViews>
    <sheetView tabSelected="1" zoomScale="60" zoomScaleNormal="60" workbookViewId="0">
      <selection sqref="A1:G1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23.08984375" bestFit="1" customWidth="1"/>
    <col min="11" max="11" width="19.36328125" bestFit="1" customWidth="1"/>
    <col min="12" max="12" width="18.81640625" customWidth="1"/>
    <col min="13" max="13" width="20.81640625" bestFit="1" customWidth="1"/>
    <col min="14" max="14" width="24.453125" bestFit="1" customWidth="1"/>
  </cols>
  <sheetData>
    <row r="1" spans="1:14" ht="23.5" x14ac:dyDescent="0.55000000000000004">
      <c r="A1" s="61" t="s">
        <v>0</v>
      </c>
      <c r="B1" s="61"/>
      <c r="C1" s="61"/>
      <c r="D1" s="61"/>
      <c r="E1" s="61"/>
      <c r="F1" s="61"/>
      <c r="G1" s="61"/>
      <c r="H1" s="32"/>
      <c r="I1" s="32"/>
      <c r="J1" s="32"/>
      <c r="K1" s="32"/>
      <c r="L1" s="32"/>
    </row>
    <row r="2" spans="1:14" ht="23.5" x14ac:dyDescent="0.55000000000000004">
      <c r="A2" s="62" t="s">
        <v>13</v>
      </c>
      <c r="B2" s="62"/>
      <c r="C2" s="62"/>
      <c r="D2" s="62"/>
      <c r="E2" s="62"/>
      <c r="F2" s="62"/>
      <c r="G2" s="62"/>
      <c r="H2" s="48"/>
      <c r="I2" s="48"/>
      <c r="J2" s="48"/>
      <c r="K2" s="32"/>
      <c r="L2" s="32"/>
    </row>
    <row r="3" spans="1:14" ht="21" x14ac:dyDescent="0.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4" ht="23.5" x14ac:dyDescent="0.55000000000000004">
      <c r="A4" s="2"/>
      <c r="B4" s="2"/>
      <c r="C4" s="2"/>
      <c r="D4" s="2"/>
      <c r="E4" s="2"/>
      <c r="F4" s="2"/>
      <c r="G4" s="2"/>
      <c r="H4" s="32"/>
      <c r="I4" s="32"/>
      <c r="J4" s="32"/>
      <c r="K4" s="32"/>
      <c r="L4" s="32"/>
    </row>
    <row r="5" spans="1:14" ht="23.5" x14ac:dyDescent="0.55000000000000004">
      <c r="A5" s="62" t="s">
        <v>18</v>
      </c>
      <c r="B5" s="62"/>
      <c r="C5" s="62"/>
      <c r="D5" s="62"/>
      <c r="E5" s="62"/>
      <c r="F5" s="62"/>
      <c r="G5" s="62"/>
      <c r="H5" s="32"/>
      <c r="I5" s="32"/>
      <c r="J5" s="32"/>
      <c r="K5" s="32"/>
      <c r="L5" s="32"/>
    </row>
    <row r="6" spans="1:14" ht="23.5" x14ac:dyDescent="0.55000000000000004">
      <c r="A6" s="61" t="s">
        <v>21</v>
      </c>
      <c r="B6" s="61"/>
      <c r="C6" s="61"/>
      <c r="D6" s="61"/>
      <c r="E6" s="61"/>
      <c r="F6" s="61"/>
      <c r="G6" s="61"/>
      <c r="H6" s="32"/>
      <c r="I6" s="32"/>
      <c r="J6" s="32"/>
      <c r="K6" s="32"/>
      <c r="L6" s="32"/>
    </row>
    <row r="7" spans="1:14" ht="21" x14ac:dyDescent="0.5">
      <c r="A7" s="12" t="s">
        <v>6</v>
      </c>
      <c r="B7" s="13"/>
      <c r="C7" s="13"/>
      <c r="D7" s="13"/>
      <c r="E7" s="13"/>
      <c r="F7" s="13"/>
      <c r="G7" s="13"/>
      <c r="H7" s="32"/>
      <c r="I7" s="32"/>
      <c r="J7" s="32"/>
      <c r="K7" s="32"/>
      <c r="L7" s="32"/>
    </row>
    <row r="8" spans="1:14" ht="21" x14ac:dyDescent="0.5">
      <c r="A8" s="1" t="s">
        <v>7</v>
      </c>
      <c r="B8" s="13"/>
      <c r="C8" s="13"/>
      <c r="D8" s="13"/>
      <c r="E8" s="13"/>
      <c r="F8" s="13"/>
      <c r="G8" s="13"/>
      <c r="H8" s="32"/>
      <c r="I8" s="32"/>
      <c r="J8" s="32"/>
      <c r="K8" s="32"/>
      <c r="L8" s="32"/>
    </row>
    <row r="9" spans="1:14" ht="21" x14ac:dyDescent="0.5">
      <c r="A9" s="1" t="s">
        <v>8</v>
      </c>
      <c r="B9" s="13"/>
      <c r="C9" s="13"/>
      <c r="D9" s="13"/>
      <c r="E9" s="13"/>
      <c r="F9" s="13"/>
      <c r="G9" s="13"/>
      <c r="H9" s="32"/>
      <c r="I9" s="32"/>
      <c r="J9" s="32"/>
      <c r="K9" s="32"/>
      <c r="L9" s="32"/>
    </row>
    <row r="10" spans="1:14" ht="21" x14ac:dyDescent="0.5">
      <c r="A10" s="32"/>
      <c r="B10" s="32"/>
      <c r="C10" s="32"/>
      <c r="D10" s="34"/>
      <c r="E10" s="32"/>
      <c r="G10" s="32"/>
      <c r="H10" s="32"/>
      <c r="I10" s="32"/>
      <c r="J10" s="32"/>
      <c r="K10" s="32"/>
      <c r="L10" s="32"/>
    </row>
    <row r="11" spans="1:14" ht="21" x14ac:dyDescent="0.5">
      <c r="A11" s="32"/>
      <c r="B11" s="32"/>
      <c r="C11" s="32"/>
      <c r="D11" s="32"/>
      <c r="E11" s="32"/>
      <c r="F11" s="32" t="s">
        <v>10</v>
      </c>
      <c r="G11" s="32"/>
      <c r="H11" s="32"/>
      <c r="I11" s="32"/>
      <c r="J11" s="32"/>
      <c r="K11" s="32"/>
      <c r="L11" s="32"/>
    </row>
    <row r="12" spans="1:14" ht="21" x14ac:dyDescent="0.5">
      <c r="A12" s="1" t="s">
        <v>14</v>
      </c>
      <c r="B12" s="32"/>
      <c r="C12" s="32"/>
      <c r="D12" s="32"/>
      <c r="E12" s="32"/>
      <c r="F12" s="32" t="s">
        <v>9</v>
      </c>
      <c r="G12" s="32"/>
      <c r="H12" s="32"/>
    </row>
    <row r="13" spans="1:14" ht="21" x14ac:dyDescent="0.5">
      <c r="A13" s="15"/>
      <c r="B13" s="67"/>
      <c r="C13" s="68"/>
      <c r="D13" s="67"/>
      <c r="E13" s="68"/>
      <c r="F13" s="69" t="s">
        <v>3</v>
      </c>
      <c r="G13" s="70"/>
      <c r="H13" s="32"/>
    </row>
    <row r="14" spans="1:14" ht="21" x14ac:dyDescent="0.5">
      <c r="A14" s="16" t="s">
        <v>1</v>
      </c>
      <c r="B14" s="63" t="s">
        <v>22</v>
      </c>
      <c r="C14" s="64"/>
      <c r="D14" s="63" t="s">
        <v>30</v>
      </c>
      <c r="E14" s="64"/>
      <c r="F14" s="63" t="s">
        <v>23</v>
      </c>
      <c r="G14" s="64"/>
      <c r="H14" s="32"/>
      <c r="N14" s="52"/>
    </row>
    <row r="15" spans="1:14" ht="21" x14ac:dyDescent="0.5">
      <c r="A15" s="17"/>
      <c r="B15" s="18"/>
      <c r="C15" s="19"/>
      <c r="D15" s="18"/>
      <c r="E15" s="19"/>
      <c r="F15" s="65" t="s">
        <v>31</v>
      </c>
      <c r="G15" s="66"/>
      <c r="H15" s="32"/>
      <c r="N15" s="53"/>
    </row>
    <row r="16" spans="1:14" ht="21" x14ac:dyDescent="0.5">
      <c r="A16" s="17"/>
      <c r="B16" s="49" t="s">
        <v>4</v>
      </c>
      <c r="C16" s="51" t="s">
        <v>5</v>
      </c>
      <c r="D16" s="49" t="s">
        <v>4</v>
      </c>
      <c r="E16" s="51" t="s">
        <v>5</v>
      </c>
      <c r="F16" s="59" t="s">
        <v>4</v>
      </c>
      <c r="G16" s="59" t="s">
        <v>5</v>
      </c>
      <c r="H16" s="32"/>
    </row>
    <row r="17" spans="1:13" ht="30" customHeight="1" x14ac:dyDescent="0.5">
      <c r="A17" s="16" t="s">
        <v>6</v>
      </c>
      <c r="B17" s="45">
        <v>705108</v>
      </c>
      <c r="C17" s="45">
        <v>2504</v>
      </c>
      <c r="D17" s="37">
        <v>683209</v>
      </c>
      <c r="E17" s="37">
        <v>2416</v>
      </c>
      <c r="F17" s="4">
        <f>ROUND(B17/D17*100-100,2)</f>
        <v>3.21</v>
      </c>
      <c r="G17" s="4">
        <f>ROUND(C17/E17*100-100,2)</f>
        <v>3.64</v>
      </c>
      <c r="H17" s="32"/>
    </row>
    <row r="18" spans="1:13" ht="30" customHeight="1" x14ac:dyDescent="0.5">
      <c r="A18" s="21" t="s">
        <v>7</v>
      </c>
      <c r="B18" s="5">
        <v>1648175</v>
      </c>
      <c r="C18" s="45">
        <v>5845</v>
      </c>
      <c r="D18" s="37">
        <v>1495210</v>
      </c>
      <c r="E18" s="37">
        <v>5288</v>
      </c>
      <c r="F18" s="6">
        <f>ROUND(B18/D18*100-100,2)</f>
        <v>10.23</v>
      </c>
      <c r="G18" s="6">
        <f>ROUND(C18/E18*100-100,2)</f>
        <v>10.53</v>
      </c>
      <c r="H18" s="32"/>
    </row>
    <row r="19" spans="1:13" ht="45" customHeight="1" x14ac:dyDescent="0.5">
      <c r="A19" s="35" t="s">
        <v>12</v>
      </c>
      <c r="B19" s="7">
        <f>B17-B18</f>
        <v>-943067</v>
      </c>
      <c r="C19" s="8">
        <f>C17-C18</f>
        <v>-3341</v>
      </c>
      <c r="D19" s="7">
        <f>D17-D18</f>
        <v>-812001</v>
      </c>
      <c r="E19" s="8">
        <f>E17-E18</f>
        <v>-2872</v>
      </c>
      <c r="F19" s="6">
        <f t="shared" ref="F19:G19" si="0">ROUND(B19/D19*100-100,2)</f>
        <v>16.14</v>
      </c>
      <c r="G19" s="6">
        <f t="shared" si="0"/>
        <v>16.329999999999998</v>
      </c>
      <c r="H19" s="32"/>
    </row>
    <row r="20" spans="1:13" ht="21" x14ac:dyDescent="0.5">
      <c r="A20" s="32"/>
      <c r="B20" s="32"/>
      <c r="C20" s="32"/>
      <c r="D20" s="32"/>
      <c r="E20" s="32"/>
      <c r="F20" s="32"/>
      <c r="G20" s="32"/>
      <c r="H20" s="32"/>
    </row>
    <row r="21" spans="1:13" ht="21" x14ac:dyDescent="0.5">
      <c r="A21" s="32"/>
      <c r="B21" s="32"/>
      <c r="C21" s="32"/>
      <c r="D21" s="32"/>
      <c r="E21" s="32"/>
      <c r="F21" s="32"/>
      <c r="G21" s="32"/>
      <c r="H21" s="32"/>
    </row>
    <row r="22" spans="1:13" ht="21" x14ac:dyDescent="0.5">
      <c r="A22" s="1" t="s">
        <v>15</v>
      </c>
      <c r="B22" s="14"/>
      <c r="C22" s="14"/>
      <c r="D22" s="14"/>
      <c r="E22" s="14"/>
      <c r="F22" s="14"/>
      <c r="G22" s="14"/>
      <c r="H22" s="32"/>
    </row>
    <row r="23" spans="1:13" ht="26" x14ac:dyDescent="0.6">
      <c r="A23" s="23"/>
      <c r="B23" s="67"/>
      <c r="C23" s="68"/>
      <c r="D23" s="67"/>
      <c r="E23" s="68"/>
      <c r="F23" s="69" t="s">
        <v>3</v>
      </c>
      <c r="G23" s="70"/>
      <c r="H23" s="32"/>
      <c r="L23" s="58"/>
      <c r="M23" s="57"/>
    </row>
    <row r="24" spans="1:13" ht="21" x14ac:dyDescent="0.5">
      <c r="A24" s="16" t="s">
        <v>2</v>
      </c>
      <c r="B24" s="63" t="str">
        <f t="shared" ref="B24" si="1">$B$14</f>
        <v xml:space="preserve">   September, 2025 ( P)</v>
      </c>
      <c r="C24" s="64"/>
      <c r="D24" s="63" t="s">
        <v>24</v>
      </c>
      <c r="E24" s="64"/>
      <c r="F24" s="63" t="s">
        <v>23</v>
      </c>
      <c r="G24" s="64"/>
      <c r="H24" s="32"/>
      <c r="J24" s="54"/>
    </row>
    <row r="25" spans="1:13" ht="21" x14ac:dyDescent="0.5">
      <c r="A25" s="17"/>
      <c r="B25" s="18"/>
      <c r="C25" s="19"/>
      <c r="D25" s="20"/>
      <c r="E25" s="19"/>
      <c r="F25" s="65" t="s">
        <v>25</v>
      </c>
      <c r="G25" s="66"/>
      <c r="H25" s="32"/>
      <c r="I25" s="32"/>
      <c r="J25" s="39"/>
      <c r="K25" s="56"/>
      <c r="L25" s="55"/>
    </row>
    <row r="26" spans="1:13" ht="21" x14ac:dyDescent="0.5">
      <c r="A26" s="17"/>
      <c r="B26" s="24" t="s">
        <v>4</v>
      </c>
      <c r="C26" s="25" t="str">
        <f>C16</f>
        <v>$</v>
      </c>
      <c r="D26" s="24" t="s">
        <v>4</v>
      </c>
      <c r="E26" s="51" t="s">
        <v>5</v>
      </c>
      <c r="F26" s="59" t="s">
        <v>4</v>
      </c>
      <c r="G26" s="59" t="s">
        <v>5</v>
      </c>
      <c r="H26" s="32"/>
      <c r="I26" s="36"/>
      <c r="J26" s="41"/>
    </row>
    <row r="27" spans="1:13" ht="30" customHeight="1" x14ac:dyDescent="0.5">
      <c r="A27" s="16" t="s">
        <v>6</v>
      </c>
      <c r="B27" s="9">
        <f>B17</f>
        <v>705108</v>
      </c>
      <c r="C27" s="3">
        <f>C17</f>
        <v>2504</v>
      </c>
      <c r="D27" s="37">
        <v>789219.54520000005</v>
      </c>
      <c r="E27" s="37">
        <v>2836</v>
      </c>
      <c r="F27" s="6">
        <f t="shared" ref="F27:G29" si="2">ROUND(B27/D27*100-100,2)</f>
        <v>-10.66</v>
      </c>
      <c r="G27" s="6">
        <f>ROUND(C27/E27*100-100,2)</f>
        <v>-11.71</v>
      </c>
      <c r="H27" s="32"/>
      <c r="I27" s="38"/>
    </row>
    <row r="28" spans="1:13" ht="30" customHeight="1" x14ac:dyDescent="0.5">
      <c r="A28" s="21" t="s">
        <v>7</v>
      </c>
      <c r="B28" s="5">
        <f>B18</f>
        <v>1648175</v>
      </c>
      <c r="C28" s="37">
        <f>C18</f>
        <v>5845</v>
      </c>
      <c r="D28" s="37">
        <v>1428908.9662349999</v>
      </c>
      <c r="E28" s="37">
        <v>5127</v>
      </c>
      <c r="F28" s="6">
        <f t="shared" si="2"/>
        <v>15.34</v>
      </c>
      <c r="G28" s="6">
        <f t="shared" si="2"/>
        <v>14</v>
      </c>
      <c r="H28" s="32"/>
    </row>
    <row r="29" spans="1:13" ht="45" customHeight="1" x14ac:dyDescent="0.5">
      <c r="A29" s="35" t="s">
        <v>12</v>
      </c>
      <c r="B29" s="7">
        <f>B27-B28</f>
        <v>-943067</v>
      </c>
      <c r="C29" s="7">
        <f>C27-C28</f>
        <v>-3341</v>
      </c>
      <c r="D29" s="37">
        <f>D27-D28</f>
        <v>-639689.42103499989</v>
      </c>
      <c r="E29" s="37">
        <f>E27-E28</f>
        <v>-2291</v>
      </c>
      <c r="F29" s="6">
        <f t="shared" si="2"/>
        <v>47.43</v>
      </c>
      <c r="G29" s="6">
        <f>ROUND(C29/E29*100-100,2)</f>
        <v>45.83</v>
      </c>
      <c r="H29" s="32"/>
    </row>
    <row r="30" spans="1:13" ht="21" x14ac:dyDescent="0.5">
      <c r="A30" s="26"/>
      <c r="B30" s="27"/>
      <c r="C30" s="27"/>
      <c r="D30" s="27"/>
      <c r="E30" s="27"/>
      <c r="F30" s="28"/>
      <c r="G30" s="28"/>
      <c r="H30" s="32"/>
      <c r="I30" s="32"/>
      <c r="J30" s="39"/>
      <c r="K30" s="32"/>
      <c r="L30" s="32"/>
    </row>
    <row r="31" spans="1:13" ht="21" x14ac:dyDescent="0.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3" ht="21" x14ac:dyDescent="0.5">
      <c r="A32" s="1" t="s">
        <v>16</v>
      </c>
      <c r="B32" s="14"/>
      <c r="C32" s="14"/>
      <c r="D32" s="14"/>
      <c r="E32" s="14"/>
      <c r="F32" s="14"/>
      <c r="G32" s="14"/>
      <c r="H32" s="32"/>
      <c r="I32" s="32"/>
      <c r="J32" s="34"/>
      <c r="K32" s="32"/>
      <c r="L32" s="32"/>
    </row>
    <row r="33" spans="1:12" ht="21" x14ac:dyDescent="0.5">
      <c r="A33" s="23"/>
      <c r="B33" s="29"/>
      <c r="C33" s="29"/>
      <c r="D33" s="30"/>
      <c r="E33" s="29"/>
      <c r="F33" s="69" t="s">
        <v>3</v>
      </c>
      <c r="G33" s="70"/>
      <c r="H33" s="32"/>
      <c r="I33" s="32"/>
      <c r="J33" s="1"/>
      <c r="K33" s="1"/>
      <c r="L33" s="1"/>
    </row>
    <row r="34" spans="1:12" ht="21" x14ac:dyDescent="0.5">
      <c r="A34" s="16" t="s">
        <v>2</v>
      </c>
      <c r="B34" s="71" t="s">
        <v>26</v>
      </c>
      <c r="C34" s="72"/>
      <c r="D34" s="71" t="s">
        <v>27</v>
      </c>
      <c r="E34" s="72"/>
      <c r="F34" s="63" t="s">
        <v>28</v>
      </c>
      <c r="G34" s="64"/>
      <c r="H34" s="32"/>
      <c r="I34" s="32"/>
      <c r="J34" s="32"/>
      <c r="K34" s="32"/>
      <c r="L34" s="32"/>
    </row>
    <row r="35" spans="1:12" ht="21" x14ac:dyDescent="0.5">
      <c r="A35" s="16"/>
      <c r="B35" s="65"/>
      <c r="C35" s="66"/>
      <c r="D35" s="65"/>
      <c r="E35" s="66"/>
      <c r="F35" s="65" t="s">
        <v>27</v>
      </c>
      <c r="G35" s="66"/>
      <c r="H35" s="32"/>
      <c r="I35" s="32"/>
      <c r="J35" s="32"/>
      <c r="K35" s="32"/>
      <c r="L35" s="32"/>
    </row>
    <row r="36" spans="1:12" ht="21" x14ac:dyDescent="0.5">
      <c r="A36" s="22"/>
      <c r="B36" s="50" t="s">
        <v>4</v>
      </c>
      <c r="C36" s="31" t="s">
        <v>5</v>
      </c>
      <c r="D36" s="50" t="s">
        <v>4</v>
      </c>
      <c r="E36" s="31" t="s">
        <v>5</v>
      </c>
      <c r="F36" s="50" t="s">
        <v>4</v>
      </c>
      <c r="G36" s="31" t="s">
        <v>5</v>
      </c>
      <c r="H36" s="32"/>
      <c r="I36" s="32"/>
      <c r="J36" s="33"/>
      <c r="K36" s="32"/>
      <c r="L36" s="32"/>
    </row>
    <row r="37" spans="1:12" ht="30" customHeight="1" x14ac:dyDescent="0.5">
      <c r="A37" s="16" t="s">
        <v>6</v>
      </c>
      <c r="B37" s="46">
        <v>2150895</v>
      </c>
      <c r="C37" s="47">
        <v>7603</v>
      </c>
      <c r="D37" s="42">
        <v>2200890.5452000001</v>
      </c>
      <c r="E37" s="43">
        <v>7906</v>
      </c>
      <c r="F37" s="6">
        <f t="shared" ref="F37:G39" si="3">ROUND(B37/D37*100-100,2)</f>
        <v>-2.27</v>
      </c>
      <c r="G37" s="6">
        <f t="shared" si="3"/>
        <v>-3.83</v>
      </c>
      <c r="H37" s="32"/>
      <c r="I37" s="32"/>
      <c r="J37" s="32"/>
      <c r="K37" s="32"/>
      <c r="L37" s="32"/>
    </row>
    <row r="38" spans="1:12" ht="30" customHeight="1" x14ac:dyDescent="0.5">
      <c r="A38" s="21" t="s">
        <v>7</v>
      </c>
      <c r="B38" s="10">
        <v>4802351</v>
      </c>
      <c r="C38" s="37">
        <v>16971</v>
      </c>
      <c r="D38" s="44">
        <v>4169585</v>
      </c>
      <c r="E38" s="44">
        <v>14954</v>
      </c>
      <c r="F38" s="6">
        <f t="shared" si="3"/>
        <v>15.18</v>
      </c>
      <c r="G38" s="6">
        <f>ROUND(C38/E38*100-100,2)</f>
        <v>13.49</v>
      </c>
      <c r="H38" s="32"/>
      <c r="I38" s="32"/>
      <c r="J38" s="32"/>
      <c r="K38" s="32"/>
      <c r="L38" s="32"/>
    </row>
    <row r="39" spans="1:12" ht="45" customHeight="1" x14ac:dyDescent="0.5">
      <c r="A39" s="35" t="s">
        <v>12</v>
      </c>
      <c r="B39" s="7">
        <f>B37-B38</f>
        <v>-2651456</v>
      </c>
      <c r="C39" s="11">
        <f>C37-C38</f>
        <v>-9368</v>
      </c>
      <c r="D39" s="8">
        <f>D37-D38</f>
        <v>-1968694.4547999999</v>
      </c>
      <c r="E39" s="7">
        <f>E37-E38</f>
        <v>-7048</v>
      </c>
      <c r="F39" s="6">
        <f t="shared" si="3"/>
        <v>34.68</v>
      </c>
      <c r="G39" s="6">
        <f t="shared" si="3"/>
        <v>32.92</v>
      </c>
      <c r="H39" s="32"/>
      <c r="I39" s="32"/>
      <c r="J39" s="32"/>
      <c r="K39" s="32"/>
      <c r="L39" s="32"/>
    </row>
    <row r="40" spans="1:12" ht="21" x14ac:dyDescent="0.5">
      <c r="A40" s="60" t="s">
        <v>11</v>
      </c>
      <c r="B40" s="1"/>
      <c r="C40" s="1"/>
      <c r="D40" s="1"/>
      <c r="E40" s="1"/>
      <c r="F40" s="1"/>
      <c r="G40" s="1"/>
      <c r="H40" s="32"/>
      <c r="I40" s="32"/>
      <c r="J40" s="32"/>
      <c r="K40" s="32"/>
      <c r="L40" s="32"/>
    </row>
    <row r="41" spans="1:12" ht="21" x14ac:dyDescent="0.5">
      <c r="A41" s="60" t="s">
        <v>29</v>
      </c>
      <c r="B41" s="1"/>
      <c r="C41" s="1"/>
      <c r="D41" s="1"/>
      <c r="E41" s="1"/>
      <c r="F41" s="1"/>
      <c r="G41" s="1"/>
      <c r="H41" s="32"/>
      <c r="I41" s="1"/>
      <c r="J41" s="32"/>
      <c r="K41" s="32"/>
      <c r="L41" s="32"/>
    </row>
    <row r="42" spans="1:12" ht="21" x14ac:dyDescent="0.5">
      <c r="A42" s="60" t="s">
        <v>19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21" x14ac:dyDescent="0.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21" x14ac:dyDescent="0.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23.5" x14ac:dyDescent="0.55000000000000004">
      <c r="A45" s="32"/>
      <c r="B45" s="32"/>
      <c r="C45" s="32"/>
      <c r="D45" s="32"/>
      <c r="E45" s="32"/>
      <c r="F45" s="40" t="s">
        <v>20</v>
      </c>
      <c r="G45" s="40"/>
      <c r="H45" s="32"/>
      <c r="I45" s="32"/>
      <c r="J45" s="32"/>
      <c r="K45" s="32"/>
      <c r="L45" s="32"/>
    </row>
    <row r="46" spans="1:12" ht="23.5" x14ac:dyDescent="0.55000000000000004">
      <c r="A46" s="32"/>
      <c r="B46" s="32"/>
      <c r="C46" s="32"/>
      <c r="D46" s="32"/>
      <c r="E46" s="40"/>
      <c r="F46" s="40" t="s">
        <v>17</v>
      </c>
      <c r="G46" s="40"/>
      <c r="H46" s="32"/>
      <c r="I46" s="32"/>
      <c r="J46" s="32"/>
      <c r="K46" s="32"/>
      <c r="L46" s="32"/>
    </row>
    <row r="47" spans="1:12" ht="23.5" x14ac:dyDescent="0.55000000000000004">
      <c r="A47" s="32"/>
      <c r="B47" s="32"/>
      <c r="C47" s="32"/>
      <c r="D47" s="32"/>
      <c r="E47" s="40"/>
      <c r="F47" s="40"/>
      <c r="G47" s="40"/>
      <c r="H47" s="32"/>
      <c r="I47" s="32"/>
      <c r="J47" s="32"/>
      <c r="K47" s="32"/>
      <c r="L47" s="32"/>
    </row>
    <row r="48" spans="1:12" ht="23.5" x14ac:dyDescent="0.55000000000000004">
      <c r="A48" s="32"/>
      <c r="B48" s="32"/>
      <c r="C48" s="32"/>
      <c r="D48" s="32"/>
      <c r="E48" s="40"/>
      <c r="F48" s="40"/>
      <c r="G48" s="40"/>
      <c r="H48" s="32"/>
      <c r="I48" s="32"/>
      <c r="J48" s="32"/>
      <c r="K48" s="32"/>
      <c r="L48" s="32"/>
    </row>
    <row r="49" spans="1:12" ht="23.5" x14ac:dyDescent="0.55000000000000004">
      <c r="A49" s="32"/>
      <c r="B49" s="32"/>
      <c r="C49" s="32"/>
      <c r="D49" s="32"/>
      <c r="E49" s="40"/>
      <c r="F49" s="40"/>
      <c r="G49" s="40"/>
      <c r="H49" s="32"/>
      <c r="I49" s="32"/>
      <c r="J49" s="32"/>
      <c r="K49" s="32"/>
      <c r="L49" s="32"/>
    </row>
    <row r="50" spans="1:12" ht="21" x14ac:dyDescent="0.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1" x14ac:dyDescent="0.5">
      <c r="I51" s="32"/>
      <c r="J51" s="32"/>
      <c r="K51" s="32"/>
      <c r="L51" s="32"/>
    </row>
  </sheetData>
  <mergeCells count="25">
    <mergeCell ref="B24:C24"/>
    <mergeCell ref="D24:E24"/>
    <mergeCell ref="F24:G24"/>
    <mergeCell ref="B35:C35"/>
    <mergeCell ref="D35:E35"/>
    <mergeCell ref="F35:G35"/>
    <mergeCell ref="F25:G25"/>
    <mergeCell ref="F33:G33"/>
    <mergeCell ref="B34:C34"/>
    <mergeCell ref="D34:E34"/>
    <mergeCell ref="F34:G34"/>
    <mergeCell ref="F15:G15"/>
    <mergeCell ref="B13:C13"/>
    <mergeCell ref="D13:E13"/>
    <mergeCell ref="F13:G13"/>
    <mergeCell ref="B23:C23"/>
    <mergeCell ref="D23:E23"/>
    <mergeCell ref="F23:G23"/>
    <mergeCell ref="A1:G1"/>
    <mergeCell ref="A2:G2"/>
    <mergeCell ref="A5:G5"/>
    <mergeCell ref="A6:G6"/>
    <mergeCell ref="B14:C14"/>
    <mergeCell ref="D14:E14"/>
    <mergeCell ref="F14:G14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2025-06-02T07:33:42Z</cp:lastPrinted>
  <dcterms:created xsi:type="dcterms:W3CDTF">2000-12-21T05:21:57Z</dcterms:created>
  <dcterms:modified xsi:type="dcterms:W3CDTF">2025-10-01T10:54:29Z</dcterms:modified>
</cp:coreProperties>
</file>